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B8D0B8F0-0C3D-4C5C-9BC7-0F0E2421F44A}" xr6:coauthVersionLast="47" xr6:coauthVersionMax="47" xr10:uidLastSave="{00000000-0000-0000-0000-000000000000}"/>
  <bookViews>
    <workbookView xWindow="-108" yWindow="-108" windowWidth="23256" windowHeight="12456" activeTab="1" xr2:uid="{A9C9D5E6-350A-439F-BBEC-F9B2B3074F76}"/>
  </bookViews>
  <sheets>
    <sheet name="Carátula_EST" sheetId="30" r:id="rId1"/>
    <sheet name="Agregación_EEFF" sheetId="29" r:id="rId2"/>
    <sheet name="1" sheetId="8" r:id="rId3"/>
    <sheet name="2" sheetId="9" r:id="rId4"/>
    <sheet name="3" sheetId="6" r:id="rId5"/>
    <sheet name="4" sheetId="7" r:id="rId6"/>
    <sheet name="5" sheetId="4" r:id="rId7"/>
    <sheet name="6" sheetId="5" r:id="rId8"/>
    <sheet name="7" sheetId="14" r:id="rId9"/>
    <sheet name="8" sheetId="15" r:id="rId10"/>
    <sheet name="9" sheetId="16" r:id="rId11"/>
    <sheet name="10" sheetId="26" r:id="rId12"/>
    <sheet name="11" sheetId="25" r:id="rId13"/>
    <sheet name="12" sheetId="3" r:id="rId14"/>
    <sheet name="14" sheetId="27" r:id="rId15"/>
    <sheet name="15" sheetId="28"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xlnm.Print_Area" localSheetId="2">'1'!$A$2:$D$137</definedName>
    <definedName name="_xlnm.Print_Area" localSheetId="3">'2'!$A$2:$D$81</definedName>
    <definedName name="_xlnm.Print_Area" localSheetId="4">'3'!$A$2:$D$137</definedName>
    <definedName name="_xlnm.Print_Area" localSheetId="5">'4'!$A$2:$D$81</definedName>
    <definedName name="_xlnm.Print_Area" localSheetId="6">'5'!$A$2:$D$137</definedName>
    <definedName name="_xlnm.Print_Area" localSheetId="7">'6'!$A$2:$D$81</definedName>
    <definedName name="_xlnm.Print_Area" localSheetId="8">'7'!$A$2:$D$137</definedName>
    <definedName name="_xlnm.Print_Area" localSheetId="9">'8'!$A$2:$D$81</definedName>
    <definedName name="CONTINENTAL" localSheetId="11">#REF!</definedName>
    <definedName name="CONTINENTAL" localSheetId="8">#REF!</definedName>
    <definedName name="CONTINENTAL" localSheetId="9">#REF!</definedName>
    <definedName name="CONTINENTAL">#REF!</definedName>
    <definedName name="Datos1" localSheetId="11">#REF!,#REF!,#REF!</definedName>
    <definedName name="Datos1">#REF!,#REF!,#REF!</definedName>
    <definedName name="Datos2" localSheetId="11">#REF!,#REF!</definedName>
    <definedName name="Datos2">#REF!,#REF!</definedName>
    <definedName name="Datos3" localSheetId="11">#REF!,#REF!</definedName>
    <definedName name="Datos3">#REF!,#REF!</definedName>
    <definedName name="Fecha">[2]Datos!$D$4</definedName>
    <definedName name="INDICE">[3]!INDICE</definedName>
    <definedName name="Inicio" localSheetId="11">'[9]02-T_DEP'!#REF!</definedName>
    <definedName name="Inicio">'[4]02-T_DEP'!#REF!</definedName>
    <definedName name="Periodo" localSheetId="3">'[6]1'!$B$3</definedName>
    <definedName name="Periodo" localSheetId="8">'7'!$A$3</definedName>
    <definedName name="Periodo" localSheetId="9">'[6]7'!$B$3</definedName>
    <definedName name="Periodo" localSheetId="10">'[6]1'!$B$3</definedName>
    <definedName name="Periodo">'[6]1'!$B$3</definedName>
    <definedName name="TipoCambioMes">#REF!</definedName>
    <definedName name="_xlnm.Print_Titles" localSheetId="1">Agregación_EEFF!$2:$11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29" l="1"/>
  <c r="C110" i="29"/>
  <c r="C103" i="29"/>
  <c r="C101" i="29"/>
  <c r="C96" i="29"/>
  <c r="C86" i="29"/>
  <c r="C81" i="29"/>
  <c r="C78" i="29"/>
  <c r="C73" i="29"/>
  <c r="C70" i="29"/>
  <c r="C64" i="29"/>
  <c r="C61" i="29"/>
  <c r="C56" i="29"/>
  <c r="C46" i="29"/>
  <c r="C40" i="29"/>
  <c r="C28" i="29"/>
  <c r="C27" i="29"/>
  <c r="C20" i="29"/>
  <c r="C14" i="29"/>
</calcChain>
</file>

<file path=xl/sharedStrings.xml><?xml version="1.0" encoding="utf-8"?>
<sst xmlns="http://schemas.openxmlformats.org/spreadsheetml/2006/main" count="2034" uniqueCount="1106">
  <si>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</si>
  <si>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</si>
  <si>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</si>
  <si>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</si>
  <si>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</si>
  <si>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</si>
  <si>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</si>
  <si>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</si>
  <si>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</si>
  <si>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</si>
  <si>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</si>
  <si>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
  </si>
  <si>
    <t>Depósitos y Créditos por Oficina del Banco de la Nación y Agrobanco</t>
  </si>
  <si>
    <t xml:space="preserve">    (En miles de soles)</t>
  </si>
  <si>
    <t>Empresa</t>
  </si>
  <si>
    <t>Ubicación</t>
  </si>
  <si>
    <t>Codigo Oficina</t>
  </si>
  <si>
    <t>Depósitos a la Vista</t>
  </si>
  <si>
    <t>Depósitos de Ahorro</t>
  </si>
  <si>
    <t>Depósitos a Plazo</t>
  </si>
  <si>
    <t>Total Depósitos</t>
  </si>
  <si>
    <t>Créditos Directos</t>
  </si>
  <si>
    <t>Total Créditos</t>
  </si>
  <si>
    <t>Departamento</t>
  </si>
  <si>
    <t>Provincia</t>
  </si>
  <si>
    <t>Distrito</t>
  </si>
  <si>
    <t>M.N</t>
  </si>
  <si>
    <t>M.E.</t>
  </si>
  <si>
    <t>Total</t>
  </si>
  <si>
    <t>NACION</t>
  </si>
  <si>
    <t>Amazonas</t>
  </si>
  <si>
    <t>Bagua</t>
  </si>
  <si>
    <t>Imaza</t>
  </si>
  <si>
    <t>Chachapoyas</t>
  </si>
  <si>
    <t>Utcubamba</t>
  </si>
  <si>
    <t>Bagua Grande</t>
  </si>
  <si>
    <t>Lonya Grande</t>
  </si>
  <si>
    <t>Cumba</t>
  </si>
  <si>
    <t>Rodriguez de Mendoza</t>
  </si>
  <si>
    <t>San Nicolas</t>
  </si>
  <si>
    <t>Bongara</t>
  </si>
  <si>
    <t>Jazán</t>
  </si>
  <si>
    <t>Jumbilla</t>
  </si>
  <si>
    <t>Condorcanqui</t>
  </si>
  <si>
    <t>Nieva</t>
  </si>
  <si>
    <t>Luya</t>
  </si>
  <si>
    <t>Lamud</t>
  </si>
  <si>
    <t>Ocalli</t>
  </si>
  <si>
    <t>Ancash</t>
  </si>
  <si>
    <t>Casma</t>
  </si>
  <si>
    <t>Huaraz</t>
  </si>
  <si>
    <t>Independencia</t>
  </si>
  <si>
    <t>Huarmey</t>
  </si>
  <si>
    <t>Huaylas</t>
  </si>
  <si>
    <t>Caraz</t>
  </si>
  <si>
    <t>Santa</t>
  </si>
  <si>
    <t>Chimbote</t>
  </si>
  <si>
    <t>Nuevo Chimbote</t>
  </si>
  <si>
    <t>Nepeña</t>
  </si>
  <si>
    <t>Moro</t>
  </si>
  <si>
    <t>Huari</t>
  </si>
  <si>
    <t>San Marcos</t>
  </si>
  <si>
    <t>Chavin de Huantar</t>
  </si>
  <si>
    <t>Uco</t>
  </si>
  <si>
    <t>Carhuaz</t>
  </si>
  <si>
    <t>Yungay</t>
  </si>
  <si>
    <t>Recuay</t>
  </si>
  <si>
    <t>Sihuas</t>
  </si>
  <si>
    <t>Bolognesi</t>
  </si>
  <si>
    <t>Chiquian</t>
  </si>
  <si>
    <t>Huallanca</t>
  </si>
  <si>
    <t>Pomabamba</t>
  </si>
  <si>
    <t>Aija</t>
  </si>
  <si>
    <t>Antonio Raymondi</t>
  </si>
  <si>
    <t>Llamellin</t>
  </si>
  <si>
    <t>Asuncion</t>
  </si>
  <si>
    <t>Chacas</t>
  </si>
  <si>
    <t>Carlos Fermin Fitzcarrald</t>
  </si>
  <si>
    <t>San Luis</t>
  </si>
  <si>
    <t>Mariscal Luzuriaga</t>
  </si>
  <si>
    <t>Piscobamba</t>
  </si>
  <si>
    <t>Ocros</t>
  </si>
  <si>
    <t>Pallasca</t>
  </si>
  <si>
    <t>Cabana</t>
  </si>
  <si>
    <t>Pampas</t>
  </si>
  <si>
    <t>Conchucos</t>
  </si>
  <si>
    <t>Apurimac</t>
  </si>
  <si>
    <t>Abancay</t>
  </si>
  <si>
    <t>Curahuasi</t>
  </si>
  <si>
    <t>Andahuaylas</t>
  </si>
  <si>
    <t>Huancarama</t>
  </si>
  <si>
    <t>Talavera</t>
  </si>
  <si>
    <t>Aymaraes</t>
  </si>
  <si>
    <t>Chalhuanca</t>
  </si>
  <si>
    <t>Chincheros</t>
  </si>
  <si>
    <t>Huaccana</t>
  </si>
  <si>
    <t>Grau</t>
  </si>
  <si>
    <t>Chuquibambilla</t>
  </si>
  <si>
    <t>Cotabambas</t>
  </si>
  <si>
    <t>Tambobamba</t>
  </si>
  <si>
    <t>Haquira</t>
  </si>
  <si>
    <t>Challhuahuacho</t>
  </si>
  <si>
    <t>Antabamba</t>
  </si>
  <si>
    <t>Arequipa</t>
  </si>
  <si>
    <t>Cayma</t>
  </si>
  <si>
    <t>Jose Luis Bustamante y Rivero</t>
  </si>
  <si>
    <t>La Joya</t>
  </si>
  <si>
    <t>Paucarpata</t>
  </si>
  <si>
    <t>Jacobo Hunter</t>
  </si>
  <si>
    <t>Sachaca</t>
  </si>
  <si>
    <t>Camana</t>
  </si>
  <si>
    <t>Ocoña</t>
  </si>
  <si>
    <t>Caraveli</t>
  </si>
  <si>
    <t>Chala</t>
  </si>
  <si>
    <t>Acari</t>
  </si>
  <si>
    <t>Atico</t>
  </si>
  <si>
    <t>Yauca</t>
  </si>
  <si>
    <t>Castilla</t>
  </si>
  <si>
    <t>Aplao</t>
  </si>
  <si>
    <t>Uraca</t>
  </si>
  <si>
    <t>Orcopampa</t>
  </si>
  <si>
    <t>Pampacolca</t>
  </si>
  <si>
    <t>Caylloma</t>
  </si>
  <si>
    <t>Chivay</t>
  </si>
  <si>
    <t>Majes</t>
  </si>
  <si>
    <t>Islay</t>
  </si>
  <si>
    <t>Cocachacra</t>
  </si>
  <si>
    <t>Mollendo</t>
  </si>
  <si>
    <t>Punta de Bombon</t>
  </si>
  <si>
    <t>La Union</t>
  </si>
  <si>
    <t>Cotahuasi</t>
  </si>
  <si>
    <t>Condesuyos</t>
  </si>
  <si>
    <t>Chuquibamba</t>
  </si>
  <si>
    <t>Ayacucho</t>
  </si>
  <si>
    <t>Huamanga</t>
  </si>
  <si>
    <t>Huanta</t>
  </si>
  <si>
    <t>Sivia</t>
  </si>
  <si>
    <t>Llochegua</t>
  </si>
  <si>
    <t>Santillana</t>
  </si>
  <si>
    <t>La Mar</t>
  </si>
  <si>
    <t>Ayna</t>
  </si>
  <si>
    <t>San Miguel</t>
  </si>
  <si>
    <t>Tambo</t>
  </si>
  <si>
    <t>Chungui</t>
  </si>
  <si>
    <t>Samugari</t>
  </si>
  <si>
    <t>Lucanas</t>
  </si>
  <si>
    <t>Puquio</t>
  </si>
  <si>
    <t>Laramate</t>
  </si>
  <si>
    <t>Parinacochas</t>
  </si>
  <si>
    <t>Coracora</t>
  </si>
  <si>
    <t>Puyusca</t>
  </si>
  <si>
    <t>Cangallo</t>
  </si>
  <si>
    <t>Sucre</t>
  </si>
  <si>
    <t>Querobamba</t>
  </si>
  <si>
    <t>Huanca Sancos</t>
  </si>
  <si>
    <t>Sancos</t>
  </si>
  <si>
    <t>Paucar del Sara Sara</t>
  </si>
  <si>
    <t>Pausa</t>
  </si>
  <si>
    <t>Victor Fajardo</t>
  </si>
  <si>
    <t>Huancapi</t>
  </si>
  <si>
    <t>Vilcas Huaman</t>
  </si>
  <si>
    <t>Cajamarca</t>
  </si>
  <si>
    <t>Cajabamba</t>
  </si>
  <si>
    <t>Los Baños del Inca</t>
  </si>
  <si>
    <t>Celendin</t>
  </si>
  <si>
    <t>Sorochuco</t>
  </si>
  <si>
    <t>Chota</t>
  </si>
  <si>
    <t>Paccha</t>
  </si>
  <si>
    <t>Tacabamba</t>
  </si>
  <si>
    <t>Huambos</t>
  </si>
  <si>
    <t>Contumaza</t>
  </si>
  <si>
    <t>Chilete</t>
  </si>
  <si>
    <t>Yonan</t>
  </si>
  <si>
    <t>Cutervo</t>
  </si>
  <si>
    <t>Santo Tomas</t>
  </si>
  <si>
    <t>Querocotillo</t>
  </si>
  <si>
    <t>Socota</t>
  </si>
  <si>
    <t>Hualgayoc</t>
  </si>
  <si>
    <t>Bambamarca</t>
  </si>
  <si>
    <t>Jaen</t>
  </si>
  <si>
    <t>Pucara</t>
  </si>
  <si>
    <t>Chontali</t>
  </si>
  <si>
    <t>San Ignacio</t>
  </si>
  <si>
    <t>Namballe</t>
  </si>
  <si>
    <t>Pedro Galvez</t>
  </si>
  <si>
    <t>San Pablo</t>
  </si>
  <si>
    <t>Tongod</t>
  </si>
  <si>
    <t>La Florida</t>
  </si>
  <si>
    <t>Santa Cruz</t>
  </si>
  <si>
    <t>Ninabamba</t>
  </si>
  <si>
    <t>Yauyucan</t>
  </si>
  <si>
    <t>Catache</t>
  </si>
  <si>
    <t>Callao</t>
  </si>
  <si>
    <t>Prov. Const. del Callao</t>
  </si>
  <si>
    <t>Bellavista</t>
  </si>
  <si>
    <t>Ventanilla</t>
  </si>
  <si>
    <t>La Perla</t>
  </si>
  <si>
    <t>Mi Perú</t>
  </si>
  <si>
    <t>Cusco</t>
  </si>
  <si>
    <t>Anta</t>
  </si>
  <si>
    <t>Calca</t>
  </si>
  <si>
    <t>Yanatile</t>
  </si>
  <si>
    <t>Canchis</t>
  </si>
  <si>
    <t>Sicuani</t>
  </si>
  <si>
    <t>Combapata</t>
  </si>
  <si>
    <t>Wanchaq</t>
  </si>
  <si>
    <t>Santiago</t>
  </si>
  <si>
    <t>Espinar</t>
  </si>
  <si>
    <t>La Convencion</t>
  </si>
  <si>
    <t>Santa Ana</t>
  </si>
  <si>
    <t>Echarate</t>
  </si>
  <si>
    <t>Huayopata</t>
  </si>
  <si>
    <t>Pichari</t>
  </si>
  <si>
    <t>Vilcabamba</t>
  </si>
  <si>
    <t>Kimbiri</t>
  </si>
  <si>
    <t>Quispicanchi</t>
  </si>
  <si>
    <t>Urcos</t>
  </si>
  <si>
    <t>Urubamba</t>
  </si>
  <si>
    <t>Machupicchu</t>
  </si>
  <si>
    <t>Chumbivilcas</t>
  </si>
  <si>
    <t>Acomayo</t>
  </si>
  <si>
    <t>Pomacanchi</t>
  </si>
  <si>
    <t>Canas</t>
  </si>
  <si>
    <t>Yanaoca</t>
  </si>
  <si>
    <t>Paucartambo</t>
  </si>
  <si>
    <t>Paruro</t>
  </si>
  <si>
    <t>Huancavelica</t>
  </si>
  <si>
    <t>Acobamba</t>
  </si>
  <si>
    <t>Paucara</t>
  </si>
  <si>
    <t>Angaraes</t>
  </si>
  <si>
    <t>Lircay</t>
  </si>
  <si>
    <t>Acoria</t>
  </si>
  <si>
    <t>Izcuchaca</t>
  </si>
  <si>
    <t>Yauli</t>
  </si>
  <si>
    <t>Tayacaja</t>
  </si>
  <si>
    <t>Colcabamba</t>
  </si>
  <si>
    <t>Surcubamba</t>
  </si>
  <si>
    <t>Churcampa</t>
  </si>
  <si>
    <t>Paucarbamba</t>
  </si>
  <si>
    <t>Huaytara</t>
  </si>
  <si>
    <t>Castrovirreyna</t>
  </si>
  <si>
    <t>Huanuco</t>
  </si>
  <si>
    <t>Amarilis</t>
  </si>
  <si>
    <t>Leoncio Prado</t>
  </si>
  <si>
    <t>Rupa-Rupa</t>
  </si>
  <si>
    <t>Jose Crespo y Castillo</t>
  </si>
  <si>
    <t>Ambo</t>
  </si>
  <si>
    <t>Dos de Mayo</t>
  </si>
  <si>
    <t>Huacaybamba</t>
  </si>
  <si>
    <t>Huamalies</t>
  </si>
  <si>
    <t>Llata</t>
  </si>
  <si>
    <t>Marañon</t>
  </si>
  <si>
    <t>Huacrachuco</t>
  </si>
  <si>
    <t>Pachitea</t>
  </si>
  <si>
    <t>Panao</t>
  </si>
  <si>
    <t>Puerto Inca</t>
  </si>
  <si>
    <t>Codo del Pozuzo</t>
  </si>
  <si>
    <t>Lauricocha</t>
  </si>
  <si>
    <t>Jesus</t>
  </si>
  <si>
    <t>Baños</t>
  </si>
  <si>
    <t>Yarowilca</t>
  </si>
  <si>
    <t>Chavinillo</t>
  </si>
  <si>
    <t>Ica</t>
  </si>
  <si>
    <t>Chincha</t>
  </si>
  <si>
    <t>Chincha Alta</t>
  </si>
  <si>
    <t>Parcona</t>
  </si>
  <si>
    <t>La Tinguiña</t>
  </si>
  <si>
    <t>Nazca</t>
  </si>
  <si>
    <t>Marcona</t>
  </si>
  <si>
    <t>Palpa</t>
  </si>
  <si>
    <t>Pisco</t>
  </si>
  <si>
    <t>Junin</t>
  </si>
  <si>
    <t>Chanchamayo</t>
  </si>
  <si>
    <t>Pichanaqui</t>
  </si>
  <si>
    <t>San Ramon</t>
  </si>
  <si>
    <t>Perene</t>
  </si>
  <si>
    <t>Chupaca</t>
  </si>
  <si>
    <t>Concepcion</t>
  </si>
  <si>
    <t>Huancayo</t>
  </si>
  <si>
    <t>Chilca</t>
  </si>
  <si>
    <t>El Tambo</t>
  </si>
  <si>
    <t>Chongos Alto</t>
  </si>
  <si>
    <t>Jauja</t>
  </si>
  <si>
    <t>Apata</t>
  </si>
  <si>
    <t>Carhuamayo</t>
  </si>
  <si>
    <t>Satipo</t>
  </si>
  <si>
    <t>Pangoa</t>
  </si>
  <si>
    <t>Mazamari</t>
  </si>
  <si>
    <t>Tarma</t>
  </si>
  <si>
    <t>Huasahuasi</t>
  </si>
  <si>
    <t>La Oroya</t>
  </si>
  <si>
    <t>La Libertad</t>
  </si>
  <si>
    <t>Ascope</t>
  </si>
  <si>
    <t>Chocope</t>
  </si>
  <si>
    <t>Paijan</t>
  </si>
  <si>
    <t>Casa Grande</t>
  </si>
  <si>
    <t>Santiago de Cao</t>
  </si>
  <si>
    <t>Chicama</t>
  </si>
  <si>
    <t>Chepen</t>
  </si>
  <si>
    <t>Otuzco</t>
  </si>
  <si>
    <t>Usquil</t>
  </si>
  <si>
    <t>Sanchez Carrion</t>
  </si>
  <si>
    <t>Huamachuco</t>
  </si>
  <si>
    <t>Trujillo</t>
  </si>
  <si>
    <t>Victor Larco Herrera</t>
  </si>
  <si>
    <t>Laredo</t>
  </si>
  <si>
    <t>Salaverry</t>
  </si>
  <si>
    <t>Viru</t>
  </si>
  <si>
    <t>Pacasmayo</t>
  </si>
  <si>
    <t>Guadalupe</t>
  </si>
  <si>
    <t>San Pedro de Lloc</t>
  </si>
  <si>
    <t>San Jose</t>
  </si>
  <si>
    <t>Santiago de Chuco</t>
  </si>
  <si>
    <t>Gran Chimu</t>
  </si>
  <si>
    <t>Cascas</t>
  </si>
  <si>
    <t>Pataz</t>
  </si>
  <si>
    <t>Tayabamba</t>
  </si>
  <si>
    <t>Chillia</t>
  </si>
  <si>
    <t>Bolivar</t>
  </si>
  <si>
    <t>Julcan</t>
  </si>
  <si>
    <t>Lambayeque</t>
  </si>
  <si>
    <t>Chiclayo</t>
  </si>
  <si>
    <t>Cayaltí</t>
  </si>
  <si>
    <t>Jose Leonardo Ortiz</t>
  </si>
  <si>
    <t>La Victoria</t>
  </si>
  <si>
    <t>Chongoyape</t>
  </si>
  <si>
    <t>Pimentel</t>
  </si>
  <si>
    <t>Pomalca</t>
  </si>
  <si>
    <t>Oyotun</t>
  </si>
  <si>
    <t>Patapo</t>
  </si>
  <si>
    <t>Lagunas</t>
  </si>
  <si>
    <t>Monsefu</t>
  </si>
  <si>
    <t>Reque</t>
  </si>
  <si>
    <t>Eten</t>
  </si>
  <si>
    <t>Eten Puerto</t>
  </si>
  <si>
    <t>Pucalá</t>
  </si>
  <si>
    <t>Tumán</t>
  </si>
  <si>
    <t>Olmos</t>
  </si>
  <si>
    <t>Mochumi</t>
  </si>
  <si>
    <t>Morrope</t>
  </si>
  <si>
    <t>Tucume</t>
  </si>
  <si>
    <t>Jayanca</t>
  </si>
  <si>
    <t>Ferreñafe</t>
  </si>
  <si>
    <t>Lima</t>
  </si>
  <si>
    <t>Barranca</t>
  </si>
  <si>
    <t>Paramonga</t>
  </si>
  <si>
    <t>Supe</t>
  </si>
  <si>
    <t>Pativilca</t>
  </si>
  <si>
    <t>Supe Puerto</t>
  </si>
  <si>
    <t>Cañete</t>
  </si>
  <si>
    <t>Mala</t>
  </si>
  <si>
    <t>San Vicente de Cañete</t>
  </si>
  <si>
    <t>Lunahuana</t>
  </si>
  <si>
    <t>Huaral</t>
  </si>
  <si>
    <t>Chancay</t>
  </si>
  <si>
    <t>Huaura</t>
  </si>
  <si>
    <t>Huacho</t>
  </si>
  <si>
    <t>Sayan</t>
  </si>
  <si>
    <t>Ate</t>
  </si>
  <si>
    <t>Carabayllo</t>
  </si>
  <si>
    <t>Comas</t>
  </si>
  <si>
    <t>Jesus Maria</t>
  </si>
  <si>
    <t>La Molina</t>
  </si>
  <si>
    <t>Lince</t>
  </si>
  <si>
    <t>Los Olivos</t>
  </si>
  <si>
    <t>Lurigancho</t>
  </si>
  <si>
    <t>Lurin</t>
  </si>
  <si>
    <t>Magdalena del Mar</t>
  </si>
  <si>
    <t>Miraflores</t>
  </si>
  <si>
    <t>Puente Piedra</t>
  </si>
  <si>
    <t>San Borja</t>
  </si>
  <si>
    <t>San Isidro</t>
  </si>
  <si>
    <t>San Juan de Lurigancho</t>
  </si>
  <si>
    <t>San Juan de Miraflores</t>
  </si>
  <si>
    <t>San Martin de Porres</t>
  </si>
  <si>
    <t>Santa Anita</t>
  </si>
  <si>
    <t>Santiago de Surco</t>
  </si>
  <si>
    <t>Villa El Salvador</t>
  </si>
  <si>
    <t>Villa Maria del Triunfo</t>
  </si>
  <si>
    <t>Pachacamac</t>
  </si>
  <si>
    <t>Breña</t>
  </si>
  <si>
    <t>Pueblo Libre (Magdalena Vieja)</t>
  </si>
  <si>
    <t>Chorrillos</t>
  </si>
  <si>
    <t>Rimac</t>
  </si>
  <si>
    <t>Barranco</t>
  </si>
  <si>
    <t>El Agustino</t>
  </si>
  <si>
    <t>Chaclacayo</t>
  </si>
  <si>
    <t>Huarochiri</t>
  </si>
  <si>
    <t>Matucana</t>
  </si>
  <si>
    <t>San Mateo</t>
  </si>
  <si>
    <t>Canta</t>
  </si>
  <si>
    <t>Cajatambo</t>
  </si>
  <si>
    <t>Yauyos</t>
  </si>
  <si>
    <t>Oyon</t>
  </si>
  <si>
    <t>Pachangara</t>
  </si>
  <si>
    <t>Loreto</t>
  </si>
  <si>
    <t>Alto Amazonas</t>
  </si>
  <si>
    <t>Yurimaguas</t>
  </si>
  <si>
    <t>Maynas</t>
  </si>
  <si>
    <t>Iquitos</t>
  </si>
  <si>
    <t>San Juan Bautista</t>
  </si>
  <si>
    <t>Punchana</t>
  </si>
  <si>
    <t>Teniente Manuel Clavero</t>
  </si>
  <si>
    <t>Requena</t>
  </si>
  <si>
    <t>Nauta</t>
  </si>
  <si>
    <t>Mariscal Ramon Castilla</t>
  </si>
  <si>
    <t>Ramon Castilla</t>
  </si>
  <si>
    <t>Yavari</t>
  </si>
  <si>
    <t>Ucayali</t>
  </si>
  <si>
    <t>Contamana</t>
  </si>
  <si>
    <t>Datem del Marañón</t>
  </si>
  <si>
    <t>Madre de Dios</t>
  </si>
  <si>
    <t>Tahuamanu</t>
  </si>
  <si>
    <t>Iberia</t>
  </si>
  <si>
    <t>Iñapari</t>
  </si>
  <si>
    <t>Tambopata</t>
  </si>
  <si>
    <t>Inambari</t>
  </si>
  <si>
    <t>Manu</t>
  </si>
  <si>
    <t>Moquegua</t>
  </si>
  <si>
    <t>General Sanchez Cerro</t>
  </si>
  <si>
    <t>Omate</t>
  </si>
  <si>
    <t>Puquina</t>
  </si>
  <si>
    <t>Ichuña</t>
  </si>
  <si>
    <t>Ilo</t>
  </si>
  <si>
    <t>Mariscal Nieto</t>
  </si>
  <si>
    <t>Carumas</t>
  </si>
  <si>
    <t>Torata</t>
  </si>
  <si>
    <t>Pasco</t>
  </si>
  <si>
    <t>Oxapampa</t>
  </si>
  <si>
    <t>Pozuzo</t>
  </si>
  <si>
    <t>Puerto Bermudez</t>
  </si>
  <si>
    <t>Villa Rica</t>
  </si>
  <si>
    <t>Palcazu</t>
  </si>
  <si>
    <t>Constitucion</t>
  </si>
  <si>
    <t>Yanacancha</t>
  </si>
  <si>
    <t>Huachon</t>
  </si>
  <si>
    <t>Huariaca</t>
  </si>
  <si>
    <t>Huayllay</t>
  </si>
  <si>
    <t>Daniel Alcides Carrion</t>
  </si>
  <si>
    <t>Yanahuanca</t>
  </si>
  <si>
    <t>Piura</t>
  </si>
  <si>
    <t>Ayabaca</t>
  </si>
  <si>
    <t>Paimas</t>
  </si>
  <si>
    <t>Montero</t>
  </si>
  <si>
    <t>Frias</t>
  </si>
  <si>
    <t>Pacaipampa</t>
  </si>
  <si>
    <t>Suyo</t>
  </si>
  <si>
    <t>Huancabamba</t>
  </si>
  <si>
    <t>Huarmaca</t>
  </si>
  <si>
    <t>Canchaque</t>
  </si>
  <si>
    <t>Morropon</t>
  </si>
  <si>
    <t>Chulucanas</t>
  </si>
  <si>
    <t>La Matanza</t>
  </si>
  <si>
    <t>Salitral</t>
  </si>
  <si>
    <t>Santo Domingo</t>
  </si>
  <si>
    <t>Paita</t>
  </si>
  <si>
    <t>Colan</t>
  </si>
  <si>
    <t>La Huaca</t>
  </si>
  <si>
    <t>Las Lomas</t>
  </si>
  <si>
    <t>Tambo Grande</t>
  </si>
  <si>
    <t>Catacaos</t>
  </si>
  <si>
    <t>Sechura</t>
  </si>
  <si>
    <t>Sullana</t>
  </si>
  <si>
    <t>Ignacio Escudero</t>
  </si>
  <si>
    <t>Querecotillo</t>
  </si>
  <si>
    <t>Talara</t>
  </si>
  <si>
    <t>Mancora</t>
  </si>
  <si>
    <t>Pariñas</t>
  </si>
  <si>
    <t>El Alto</t>
  </si>
  <si>
    <t>La Brea</t>
  </si>
  <si>
    <t>Puno</t>
  </si>
  <si>
    <t>Chucuito</t>
  </si>
  <si>
    <t>Desaguadero</t>
  </si>
  <si>
    <t>Juli</t>
  </si>
  <si>
    <t>Pomata</t>
  </si>
  <si>
    <t>El Collao</t>
  </si>
  <si>
    <t>Ilave</t>
  </si>
  <si>
    <t>Melgar</t>
  </si>
  <si>
    <t>Ayaviri</t>
  </si>
  <si>
    <t>Nuñoa</t>
  </si>
  <si>
    <t>Acora</t>
  </si>
  <si>
    <t>San Roman</t>
  </si>
  <si>
    <t>Juliaca</t>
  </si>
  <si>
    <t>Cabanillas</t>
  </si>
  <si>
    <t>Yunguyo</t>
  </si>
  <si>
    <t>Lampa</t>
  </si>
  <si>
    <t>Sandia</t>
  </si>
  <si>
    <t>San Juan del Oro</t>
  </si>
  <si>
    <t>Azangaro</t>
  </si>
  <si>
    <t>Asillo</t>
  </si>
  <si>
    <t>Jose Domingo Choquehuanca</t>
  </si>
  <si>
    <t>Carabaya</t>
  </si>
  <si>
    <t>Macusani</t>
  </si>
  <si>
    <t>Crucero</t>
  </si>
  <si>
    <t>San Antonio de Putina</t>
  </si>
  <si>
    <t>Putina</t>
  </si>
  <si>
    <t>Huancane</t>
  </si>
  <si>
    <t>Moho</t>
  </si>
  <si>
    <t>San Martin</t>
  </si>
  <si>
    <t>Mariscal Caceres</t>
  </si>
  <si>
    <t>Juanjui</t>
  </si>
  <si>
    <t>Moyobamba</t>
  </si>
  <si>
    <t>Soritor</t>
  </si>
  <si>
    <t>Rioja</t>
  </si>
  <si>
    <t>Nueva Cajamarca</t>
  </si>
  <si>
    <t>Pardo Miguel</t>
  </si>
  <si>
    <t>Tarapoto</t>
  </si>
  <si>
    <t>La Banda de Shilcayo</t>
  </si>
  <si>
    <t>Morales</t>
  </si>
  <si>
    <t>Tocache</t>
  </si>
  <si>
    <t>Nuevo Progreso</t>
  </si>
  <si>
    <t>Uchiza</t>
  </si>
  <si>
    <t>Huallaga</t>
  </si>
  <si>
    <t>Saposoa</t>
  </si>
  <si>
    <t>El Dorado</t>
  </si>
  <si>
    <t>San Jose de Sisa</t>
  </si>
  <si>
    <t>Lamas</t>
  </si>
  <si>
    <t>Tabalosos</t>
  </si>
  <si>
    <t>Picota</t>
  </si>
  <si>
    <t>Tacna</t>
  </si>
  <si>
    <t>Alto de la Alianza</t>
  </si>
  <si>
    <t>Coronel Gregorio Albarracín L</t>
  </si>
  <si>
    <t>Pocollay</t>
  </si>
  <si>
    <t>Candarave</t>
  </si>
  <si>
    <t>Tarata</t>
  </si>
  <si>
    <t>Jorge Basadre</t>
  </si>
  <si>
    <t>Locumba</t>
  </si>
  <si>
    <t>Tumbes</t>
  </si>
  <si>
    <t>Contralmirante Villar</t>
  </si>
  <si>
    <t>Zorritos</t>
  </si>
  <si>
    <t>Zarumilla</t>
  </si>
  <si>
    <t>Aguas Verdes</t>
  </si>
  <si>
    <t>Coronel Portillo</t>
  </si>
  <si>
    <t>Campoverde</t>
  </si>
  <si>
    <t>Yarinacocha</t>
  </si>
  <si>
    <t>Callería</t>
  </si>
  <si>
    <t>Manantay</t>
  </si>
  <si>
    <t>Padre Abad</t>
  </si>
  <si>
    <t>Irazola</t>
  </si>
  <si>
    <t>Atalaya</t>
  </si>
  <si>
    <t>Raymondi</t>
  </si>
  <si>
    <t>Purus</t>
  </si>
  <si>
    <t>AGROBANCO</t>
  </si>
  <si>
    <t>Total general</t>
  </si>
  <si>
    <t>Balance General del Banco Agropecuario</t>
  </si>
  <si>
    <t xml:space="preserve">(En Miles de Soles)  </t>
  </si>
  <si>
    <t>Activo</t>
  </si>
  <si>
    <t>Agrobanco</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</si>
  <si>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</si>
  <si>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</si>
  <si>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</si>
  <si>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</si>
  <si>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</si>
  <si>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</si>
  <si>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</si>
  <si>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</si>
  <si>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</si>
  <si>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</si>
  <si>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</si>
  <si>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</si>
  <si>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</si>
  <si>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</si>
  <si>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</si>
  <si>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</si>
  <si>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</si>
  <si>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</si>
  <si>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</si>
  <si>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</si>
  <si>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</si>
  <si>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</si>
  <si>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</si>
  <si>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</si>
  <si>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</si>
  <si>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</si>
  <si>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</si>
  <si>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</si>
  <si>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</si>
  <si>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</si>
  <si>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</si>
  <si>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</si>
  <si>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</si>
  <si>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</si>
  <si>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</si>
  <si>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</si>
  <si>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</si>
  <si>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</si>
  <si>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</si>
  <si>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</si>
  <si>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</si>
  <si>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</si>
  <si>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</si>
  <si>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3.352</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</si>
  <si>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</si>
  <si>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</si>
  <si>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</si>
  <si>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</si>
  <si>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</si>
  <si>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</si>
  <si>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</si>
  <si>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</si>
  <si>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</si>
  <si>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</si>
  <si>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</si>
  <si>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</si>
  <si>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</si>
  <si>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</si>
  <si>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</si>
  <si>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</si>
  <si>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</si>
  <si>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</si>
  <si>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</si>
  <si>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</si>
  <si>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</si>
  <si>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</si>
  <si>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</si>
  <si>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</si>
  <si>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</si>
  <si>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</si>
  <si>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</si>
  <si>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</si>
  <si>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</si>
  <si>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</si>
  <si>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</si>
  <si>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</si>
  <si>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</si>
  <si>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</si>
  <si>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</si>
  <si>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</si>
  <si>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</si>
  <si>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</si>
  <si>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</si>
  <si>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</si>
  <si>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</si>
  <si>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</si>
  <si>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</si>
  <si>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</si>
  <si>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</si>
  <si>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</si>
  <si>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</si>
  <si>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</si>
  <si>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</si>
  <si>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</si>
  <si>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</si>
  <si>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</si>
  <si>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del Banco Agropecuario</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</si>
  <si>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</si>
  <si>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</si>
  <si>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</si>
  <si>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</si>
  <si>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</si>
  <si>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</si>
  <si>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</si>
  <si>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</si>
  <si>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</si>
  <si>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</si>
  <si>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</si>
  <si>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</si>
  <si>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</si>
  <si>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</si>
  <si>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</si>
  <si>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</si>
  <si>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</si>
  <si>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</si>
  <si>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</si>
  <si>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</si>
  <si>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</si>
  <si>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</si>
  <si>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</si>
  <si>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</si>
  <si>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</si>
  <si>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</si>
  <si>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</si>
  <si>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</si>
  <si>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</si>
  <si>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</si>
  <si>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</si>
  <si>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</si>
  <si>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</si>
  <si>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</si>
  <si>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</si>
  <si>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</si>
  <si>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</si>
  <si>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</si>
  <si>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</si>
  <si>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</si>
  <si>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</si>
  <si>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</si>
  <si>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</si>
  <si>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</si>
  <si>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</si>
  <si>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</si>
  <si>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</si>
  <si>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</si>
  <si>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</si>
  <si>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</si>
  <si>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Balance General del Banco de Cofide</t>
  </si>
  <si>
    <t>Cofide</t>
  </si>
  <si>
    <t>Estado de Ganancias y Pérdidas del Banco de Cofide</t>
  </si>
  <si>
    <t>Balance General del Banco de la Nación</t>
  </si>
  <si>
    <t>Nación</t>
  </si>
  <si>
    <t xml:space="preserve">          C,T,S,</t>
  </si>
  <si>
    <t xml:space="preserve">   Depósitos del Sistema Financiero y Org, Internacionales</t>
  </si>
  <si>
    <t>1/ Incluye  gastos devengados por pagar,</t>
  </si>
  <si>
    <t xml:space="preserve"> </t>
  </si>
  <si>
    <t>Estado de Ganancias y Pérdidas del Banco de la Nación</t>
  </si>
  <si>
    <t>Tipo de Cambio Contable:  S/ 3,626</t>
  </si>
  <si>
    <t>Balance General del Fondo MiVivienda</t>
  </si>
  <si>
    <t>Fondo MiVivienda</t>
  </si>
  <si>
    <t>Estado de Ganancias y Pérdidas del Fondo MiVivienda</t>
  </si>
  <si>
    <t>Indicadores Financieros por Entidad Estatal</t>
  </si>
  <si>
    <t>(En porcentaje)</t>
  </si>
  <si>
    <t>SOLVENCIA</t>
  </si>
  <si>
    <t>Ratio de Capital Global (al 31/12/2025)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</si>
  <si>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</si>
  <si>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</si>
  <si>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</si>
  <si>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</si>
  <si>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</si>
  <si>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</si>
  <si>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</si>
  <si>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</si>
  <si>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</si>
  <si>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</si>
  <si>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</si>
  <si>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</si>
  <si>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(S/ Miles)</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</si>
  <si>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</si>
  <si>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</si>
  <si>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</si>
  <si>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</si>
  <si>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</si>
  <si>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</si>
  <si>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</si>
  <si>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</si>
  <si>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(N° de veces)</t>
  </si>
  <si>
    <t>Caja y Bancos en ME / Obligaciones a la Vista ME (N° de veces)</t>
  </si>
  <si>
    <t>Nota: La definición de los Indicadores se encuentra en el Glosario de Términos e Indicadores.</t>
  </si>
  <si>
    <t xml:space="preserve">    Adeudos y Obligaciones Financieras</t>
  </si>
  <si>
    <t xml:space="preserve">    Cuentas por Pagar</t>
  </si>
  <si>
    <t>PROVISIONES</t>
  </si>
  <si>
    <t>Fideicomisos y Comisiones de Confianza por Entidad Estatal</t>
  </si>
  <si>
    <t>Fuente: Balance del Comprobación.</t>
  </si>
  <si>
    <t>Situación de Créditos de Consumo del Banco de la Nación</t>
  </si>
  <si>
    <t>Vigentes</t>
  </si>
  <si>
    <t>Refinanciados</t>
  </si>
  <si>
    <t>Vencidos</t>
  </si>
  <si>
    <t>En Cobranza Judicial</t>
  </si>
  <si>
    <t>Saldo de Créditos de Consumo</t>
  </si>
  <si>
    <t>Fuente: Balance de Comprobación.</t>
  </si>
  <si>
    <t>Número de Deudores de Créditos de Consumo</t>
  </si>
  <si>
    <t>Fuente: Anexo 6 - Reporte Crediticio de Deudores</t>
  </si>
  <si>
    <t>Número de Tarjetas de Crédito de Créditos de Consumo</t>
  </si>
  <si>
    <t>Fuente: Reporte 7 Tarjetas de Crédito</t>
  </si>
  <si>
    <t>Créditos Directos según Tipo de Crédito y Situación</t>
  </si>
  <si>
    <t>Corporativo</t>
  </si>
  <si>
    <t>Grandes Empresas</t>
  </si>
  <si>
    <t>Medianas Empresas</t>
  </si>
  <si>
    <t>Pequeñas Empresas</t>
  </si>
  <si>
    <t>Microempresas</t>
  </si>
  <si>
    <t>Consumo</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</si>
  <si>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</si>
  <si>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</si>
  <si>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</si>
  <si>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</si>
  <si>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</si>
  <si>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</si>
  <si>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</si>
  <si>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</si>
  <si>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</si>
  <si>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De acuerdo a la Resolución SBS N° 11356-2008, los créditos a entidades del sector público son considerados como corporativos.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</si>
  <si>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</si>
  <si>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</si>
  <si>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</si>
  <si>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</si>
  <si>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</si>
  <si>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</si>
  <si>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</si>
  <si>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</si>
  <si>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r>
      <t>Total Créditos Directos e Indirectos</t>
    </r>
    <r>
      <rPr>
        <b/>
        <vertAlign val="superscript"/>
        <sz val="10"/>
        <rFont val="Arial Narrow"/>
        <family val="2"/>
      </rPr>
      <t xml:space="preserve">
</t>
    </r>
    <r>
      <rPr>
        <b/>
        <sz val="10"/>
        <rFont val="Arial Narrow"/>
        <family val="2"/>
      </rPr>
      <t>(En miles de soles)</t>
    </r>
  </si>
  <si>
    <t>B. de Nación</t>
  </si>
  <si>
    <t>Fuente: Anexo N° 5 Informe de Clasificación de  Deudores y Provisiones.</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</si>
  <si>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</si>
  <si>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</si>
  <si>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</si>
  <si>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</si>
  <si>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</si>
  <si>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</si>
  <si>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</si>
  <si>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</si>
  <si>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</si>
  <si>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</si>
  <si>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</si>
  <si>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</si>
  <si>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Otros</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</si>
  <si>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</si>
  <si>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</si>
  <si>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</si>
  <si>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</si>
  <si>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</si>
  <si>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</si>
  <si>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</si>
  <si>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</si>
  <si>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</si>
  <si>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</si>
  <si>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</si>
  <si>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</si>
  <si>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</si>
  <si>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</si>
  <si>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</si>
  <si>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</si>
  <si>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</si>
  <si>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</si>
  <si>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</si>
  <si>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</si>
  <si>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</si>
  <si>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</si>
  <si>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</si>
  <si>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</si>
  <si>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</si>
  <si>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</si>
  <si>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</si>
  <si>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</si>
  <si>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</si>
  <si>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</si>
  <si>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</si>
  <si>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</si>
  <si>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</si>
  <si>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</si>
  <si>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</si>
  <si>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</si>
  <si>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</si>
  <si>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</si>
  <si>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</si>
  <si>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</si>
  <si>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</si>
  <si>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</si>
  <si>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</si>
  <si>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</si>
  <si>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</si>
  <si>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</si>
  <si>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</si>
  <si>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</si>
  <si>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</si>
  <si>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</si>
  <si>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</si>
  <si>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</si>
  <si>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</si>
  <si>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</si>
  <si>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</si>
  <si>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</si>
  <si>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</si>
  <si>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</si>
  <si>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</si>
  <si>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</si>
  <si>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</si>
  <si>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</si>
  <si>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</si>
  <si>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</si>
  <si>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</si>
  <si>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</si>
  <si>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</si>
  <si>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</si>
  <si>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</si>
  <si>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</si>
  <si>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</si>
  <si>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</si>
  <si>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</si>
  <si>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</si>
  <si>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</si>
  <si>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</si>
  <si>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</si>
  <si>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</si>
  <si>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</si>
  <si>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</si>
  <si>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</si>
  <si>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</si>
  <si>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</si>
  <si>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</si>
  <si>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</si>
  <si>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</si>
  <si>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</si>
  <si>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</si>
  <si>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</si>
  <si>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</si>
  <si>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</si>
  <si>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Depósitos de Ahorros</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</si>
  <si>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</si>
  <si>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</si>
  <si>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</si>
  <si>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</si>
  <si>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</si>
  <si>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</si>
  <si>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</si>
  <si>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</si>
  <si>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</si>
  <si>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</si>
  <si>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</si>
  <si>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</si>
  <si>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</si>
  <si>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</si>
  <si>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</si>
  <si>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</si>
  <si>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</si>
  <si>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</si>
  <si>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</si>
  <si>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</si>
  <si>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</si>
  <si>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</si>
  <si>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</si>
  <si>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</si>
  <si>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</si>
  <si>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</si>
  <si>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</si>
  <si>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</si>
  <si>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</si>
  <si>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</si>
  <si>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</si>
  <si>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</si>
  <si>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</si>
  <si>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</si>
  <si>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</si>
  <si>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</si>
  <si>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</si>
  <si>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</si>
  <si>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</si>
  <si>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</si>
  <si>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</si>
  <si>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</si>
  <si>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</si>
  <si>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</si>
  <si>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</si>
  <si>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</si>
  <si>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</si>
  <si>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</si>
  <si>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</si>
  <si>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</si>
  <si>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</si>
  <si>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</si>
  <si>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</si>
  <si>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</si>
  <si>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</si>
  <si>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</si>
  <si>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2408+2608</t>
  </si>
  <si>
    <t>(P.5)</t>
  </si>
  <si>
    <t xml:space="preserve">    Obligaciones en Circulación no Subordinadas</t>
  </si>
  <si>
    <t>2808.01+2808.07+2808.05+2808.04</t>
  </si>
  <si>
    <t>(P.6)</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</si>
  <si>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</si>
  <si>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</si>
  <si>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</si>
  <si>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</si>
  <si>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</si>
  <si>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</si>
  <si>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</si>
  <si>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</si>
  <si>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</si>
  <si>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</si>
  <si>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</si>
  <si>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</si>
  <si>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</si>
  <si>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</si>
  <si>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</si>
  <si>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</si>
  <si>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</si>
  <si>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</si>
  <si>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</si>
  <si>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</si>
  <si>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</si>
  <si>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</si>
  <si>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</si>
  <si>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</si>
  <si>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</si>
  <si>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</si>
  <si>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</si>
  <si>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</si>
  <si>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</si>
  <si>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</si>
  <si>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</si>
  <si>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</si>
  <si>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</si>
  <si>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</si>
  <si>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</si>
  <si>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</si>
  <si>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</si>
  <si>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</si>
  <si>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</si>
  <si>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</si>
  <si>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</si>
  <si>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</si>
  <si>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</si>
  <si>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</si>
  <si>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</si>
  <si>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</si>
  <si>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</si>
  <si>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</si>
  <si>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</si>
  <si>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</si>
  <si>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</si>
  <si>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</si>
  <si>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</si>
  <si>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</si>
  <si>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</si>
  <si>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</si>
  <si>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</si>
  <si>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</si>
  <si>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</si>
  <si>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</si>
  <si>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</si>
  <si>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</si>
  <si>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</si>
  <si>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</si>
  <si>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</si>
  <si>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</si>
  <si>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</si>
  <si>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</si>
  <si>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</si>
  <si>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</si>
  <si>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</si>
  <si>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</si>
  <si>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</si>
  <si>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</si>
  <si>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</si>
  <si>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</si>
  <si>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</si>
  <si>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</si>
  <si>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</si>
  <si>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</si>
  <si>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</si>
  <si>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</si>
  <si>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</si>
  <si>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</si>
  <si>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</si>
  <si>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</si>
  <si>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</si>
  <si>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</si>
  <si>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</si>
  <si>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</si>
  <si>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</si>
  <si>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</si>
  <si>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</si>
  <si>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</si>
  <si>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</si>
  <si>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</si>
  <si>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</si>
  <si>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</si>
  <si>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</si>
  <si>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</si>
  <si>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</si>
  <si>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</si>
  <si>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</si>
  <si>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</si>
  <si>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</si>
  <si>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</si>
  <si>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</si>
  <si>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</si>
  <si>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</si>
  <si>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</si>
  <si>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</si>
  <si>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</si>
  <si>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</si>
  <si>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</si>
  <si>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</si>
  <si>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</si>
  <si>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</si>
  <si>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</si>
  <si>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</si>
  <si>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</si>
  <si>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</si>
  <si>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</si>
  <si>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</si>
  <si>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</si>
  <si>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</si>
  <si>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</si>
  <si>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</si>
  <si>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</si>
  <si>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</si>
  <si>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</si>
  <si>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</si>
  <si>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</si>
  <si>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</si>
  <si>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</si>
  <si>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</si>
  <si>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</si>
  <si>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</si>
  <si>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</si>
  <si>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</si>
  <si>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</si>
  <si>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</si>
  <si>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</si>
  <si>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</si>
  <si>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</si>
  <si>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</si>
  <si>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</si>
  <si>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</si>
  <si>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</si>
  <si>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</si>
  <si>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</si>
  <si>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</si>
  <si>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</si>
  <si>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</si>
  <si>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</si>
  <si>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</si>
  <si>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</si>
  <si>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</si>
  <si>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</si>
  <si>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Boletín Informativo Mensual de las Entidades Estatales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</si>
</sst>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 #,##0.00_-;_-* &quot;-&quot;??_-;_-@_-"/>
    <numFmt numFmtId="164" formatCode="\A\l\ dd\ &quot;de&quot;\ mmmm\ &quot;de&quot;\ yyyy"/>
    <numFmt numFmtId="165" formatCode="_ * #,##0.00_ ;_ * \-#,##0.00_ ;_ * &quot;-&quot;??_ ;_ @_ "/>
    <numFmt numFmtId="166" formatCode="_(* #\ #,###,##0.00___________________________);_(* \(#\ ###\ ###\);_(* &quot;-&quot;?????????????_);_(@_)"/>
    <numFmt numFmtId="167" formatCode="_(* #,##0_);_(* \(#,##0\);_(* &quot;-&quot;??_);_(@_)"/>
    <numFmt numFmtId="168" formatCode="\(\A\l\ dd\ &quot;de&quot;\ mmmm\ &quot;de&quot;\ yyyy\)"/>
    <numFmt numFmtId="169" formatCode="_(* #\ ###\ ##0_______________________________ \ ;_(* \(#\ ###\ ##0\)______________________________\ ;* &quot;-&quot;????????????????;_(@_)"/>
    <numFmt numFmtId="170" formatCode="_(* #,###,##0_________)\ ;_(* \(#,###,##0\)\ ;* &quot;-&quot;??????;_(@_)"/>
    <numFmt numFmtId="171" formatCode="_(* #,##0_________);_(* \(#,##0\)________;_(* &quot;-&quot;????_);_(@_)"/>
    <numFmt numFmtId="172" formatCode="_(* #\ ###\ ##0_________________________ \ ;_(* \(#\ ###\ ##0\)________________________\ ;* &quot;-&quot;?????????????;_(@_)"/>
    <numFmt numFmtId="173" formatCode="_(* #,###,##0_________)\ ;_(* \(#,###,##0\)\ __\ _____ ;* &quot;-&quot;??????;_(@_)"/>
    <numFmt numFmtId="174" formatCode="0.00000"/>
    <numFmt numFmtId="175" formatCode="_(* #,##0.00_____________);_(* \(#,##0.00\)_____________ ;_(* &quot;-&quot;???????_);_(@_)"/>
    <numFmt numFmtId="176" formatCode="_(* #,##0_____________);_(* \(#,##0\)_____________ ;_(* &quot;-&quot;???????_);_(@_)"/>
    <numFmt numFmtId="177" formatCode="_(* #,##0_____________);_(* \(#,##0\)_____________ ;_(* &quot;-&quot;???????,_);_(@_)"/>
    <numFmt numFmtId="179" formatCode="&quot;Al &quot;dd&quot; de &quot;mmmm&quot; de &quot;yyyy"/>
    <numFmt numFmtId="183" formatCode="\A\l\ \ dd\ &quot;de&quot;\ mmmm\ &quot;de&quot;\ yyyy"/>
    <numFmt numFmtId="184" formatCode="_(* ###,##0_______);_(* \(###,##0\)\ ;* &quot;-&quot;?????;_(@_)"/>
    <numFmt numFmtId="185" formatCode="_(* #,##0_);_(* \(#,##0\);_(* &quot;-&quot;?_);_(@_)"/>
  </numFmts>
  <fonts count="67" x14ac:knownFonts="1">
    <font>
      <sz val="11"/>
      <color theme="1"/>
      <name val="Aptos Narrow"/>
      <family val="2"/>
      <scheme val="minor"/>
    </font>
    <font>
      <sz val="11"/>
      <color theme="1"/>
      <name val="Aptos Narrow"/>
      <family val="2"/>
      <scheme val="minor"/>
    </font>
    <font>
      <sz val="10"/>
      <name val="Arial"/>
      <family val="2"/>
    </font>
    <font>
      <b/>
      <sz val="14.55"/>
      <name val="Times New Roman"/>
      <family val="1"/>
    </font>
    <font>
      <sz val="14.55"/>
      <name val="Times New Roman"/>
      <family val="1"/>
    </font>
    <font>
      <sz val="22"/>
      <name val="Times New Roman"/>
      <family val="1"/>
    </font>
    <font>
      <b/>
      <sz val="14"/>
      <name val="Times New Roman"/>
      <family val="1"/>
    </font>
    <font>
      <sz val="14"/>
      <name val="Times New Roman"/>
      <family val="1"/>
    </font>
    <font>
      <sz val="13"/>
      <name val="Times New Roman"/>
      <family val="1"/>
    </font>
    <font>
      <b/>
      <sz val="9"/>
      <name val="Arial"/>
      <family val="2"/>
    </font>
    <font>
      <b/>
      <sz val="13"/>
      <name val="Times New Roman"/>
      <family val="1"/>
    </font>
    <font>
      <sz val="10"/>
      <name val="Arial Narrow"/>
      <family val="2"/>
    </font>
    <font>
      <b/>
      <sz val="10"/>
      <name val="Arial"/>
      <family val="2"/>
    </font>
    <font>
      <sz val="8"/>
      <name val="Arial Narrow"/>
      <family val="2"/>
    </font>
    <font>
      <b/>
      <sz val="8"/>
      <name val="Arial Narrow"/>
      <family val="2"/>
    </font>
    <font>
      <sz val="8"/>
      <name val="Arial"/>
      <family val="2"/>
    </font>
    <font>
      <i/>
      <sz val="8"/>
      <name val="Arial Narrow"/>
      <family val="2"/>
    </font>
    <font>
      <sz val="7"/>
      <name val="Arial"/>
      <family val="2"/>
    </font>
    <font>
      <sz val="11"/>
      <name val="Arial Narrow"/>
      <family val="2"/>
    </font>
    <font>
      <i/>
      <sz val="9"/>
      <name val="Arial Narrow"/>
      <family val="2"/>
    </font>
    <font>
      <i/>
      <sz val="9"/>
      <color theme="1"/>
      <name val="Arial Narrow"/>
      <family val="2"/>
    </font>
    <font>
      <sz val="8"/>
      <color theme="1"/>
      <name val="Arial Narrow"/>
      <family val="2"/>
    </font>
    <font>
      <b/>
      <sz val="10"/>
      <name val="Arial Narrow"/>
      <family val="2"/>
    </font>
    <font>
      <b/>
      <sz val="11"/>
      <name val="Arial Narrow"/>
      <family val="2"/>
    </font>
    <font>
      <b/>
      <sz val="14.5"/>
      <name val="Times New Roman"/>
      <family val="1"/>
    </font>
    <font>
      <sz val="22"/>
      <name val="Arial"/>
      <family val="2"/>
    </font>
    <font>
      <sz val="14"/>
      <name val="Arial"/>
      <family val="2"/>
    </font>
    <font>
      <sz val="13"/>
      <name val="Arial"/>
      <family val="2"/>
    </font>
    <font>
      <b/>
      <sz val="9"/>
      <color indexed="9"/>
      <name val="Arial Narrow"/>
      <family val="2"/>
    </font>
    <font>
      <b/>
      <u/>
      <sz val="8"/>
      <name val="Arial Narrow"/>
      <family val="2"/>
    </font>
    <font>
      <sz val="9.5"/>
      <name val="Arial Narrow"/>
      <family val="2"/>
    </font>
    <font>
      <b/>
      <sz val="9.5"/>
      <name val="Arial Narrow"/>
      <family val="2"/>
    </font>
    <font>
      <sz val="9"/>
      <name val="Arial Narrow"/>
      <family val="2"/>
    </font>
    <font>
      <b/>
      <sz val="16"/>
      <name val="Times New Roman"/>
      <family val="1"/>
    </font>
    <font>
      <b/>
      <vertAlign val="superscript"/>
      <sz val="10"/>
      <name val="Arial Narrow"/>
      <family val="2"/>
    </font>
    <font>
      <sz val="10"/>
      <color indexed="9"/>
      <name val="Arial Narrow"/>
      <family val="2"/>
    </font>
    <font>
      <b/>
      <sz val="8"/>
      <color indexed="12"/>
      <name val="Arial"/>
      <family val="2"/>
    </font>
    <font>
      <b/>
      <sz val="8"/>
      <color indexed="10"/>
      <name val="Arial"/>
      <family val="2"/>
    </font>
    <font>
      <b/>
      <sz val="7"/>
      <name val="Arial"/>
      <family val="2"/>
    </font>
    <font>
      <b/>
      <sz val="12"/>
      <name val="Arial Narrow"/>
      <family val="2"/>
    </font>
    <font>
      <sz val="8"/>
      <color indexed="8"/>
      <name val="Arial Narrow"/>
      <family val="2"/>
    </font>
    <font>
      <sz val="10"/>
      <name val="Arial"/>
    </font>
    <font>
      <sz val="8"/>
      <color indexed="9"/>
      <name val="Arial Narrow"/>
      <family val="2"/>
    </font>
    <font>
      <i/>
      <sz val="8"/>
      <name val="Arial"/>
      <family val="2"/>
    </font>
    <font>
      <sz val="10"/>
      <color indexed="9"/>
      <name val="Arial"/>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5"/>
      <name val="Arial Narrow"/>
      <family val="2"/>
    </font>
    <font>
      <sz val="7"/>
      <color indexed="9"/>
      <name val="Arial"/>
      <family val="2"/>
    </font>
    <font>
      <sz val="10"/>
      <name val="Times New Roman"/>
      <family val="1"/>
    </font>
    <font>
      <b/>
      <sz val="10"/>
      <color indexed="9"/>
      <name val="Arial Narrow"/>
      <family val="2"/>
    </font>
    <font>
      <b/>
      <sz val="22"/>
      <name val="Times New Roman"/>
      <family val="1"/>
    </font>
    <font>
      <sz val="8.6"/>
      <name val="Arial"/>
      <family val="2"/>
    </font>
    <font>
      <b/>
      <sz val="10.5"/>
      <name val="Times New Roman"/>
      <family val="1"/>
    </font>
    <font>
      <b/>
      <sz val="8.6"/>
      <name val="Arial"/>
      <family val="2"/>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6">
    <border>
      <left/>
      <right/>
      <top/>
      <bottom/>
      <diagonal/>
    </border>
    <border>
      <left/>
      <right/>
      <top style="medium">
        <color indexed="64"/>
      </top>
      <bottom/>
      <diagonal/>
    </border>
    <border>
      <left/>
      <right/>
      <top style="medium">
        <color indexed="64"/>
      </top>
      <bottom style="thin">
        <color indexed="64"/>
      </bottom>
      <diagonal/>
    </border>
    <border>
      <left/>
      <right/>
      <top/>
      <bottom style="hair">
        <color indexed="64"/>
      </bottom>
      <diagonal/>
    </border>
    <border>
      <left/>
      <right/>
      <top style="thin">
        <color indexed="64"/>
      </top>
      <bottom style="hair">
        <color indexed="64"/>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rgb="FF999999"/>
      </bottom>
      <diagonal/>
    </border>
    <border>
      <left/>
      <right style="thin">
        <color indexed="64"/>
      </right>
      <top style="thin">
        <color indexed="64"/>
      </top>
      <bottom/>
      <diagonal/>
    </border>
    <border>
      <left style="thin">
        <color indexed="64"/>
      </left>
      <right/>
      <top/>
      <bottom style="thin">
        <color rgb="FF999999"/>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9"/>
      </top>
      <bottom/>
      <diagonal/>
    </border>
    <border>
      <left style="thin">
        <color rgb="FF999999"/>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top style="thin">
        <color indexed="64"/>
      </top>
      <bottom/>
      <diagonal/>
    </border>
    <border>
      <left/>
      <right/>
      <top style="hair">
        <color indexed="64"/>
      </top>
      <bottom style="hair">
        <color indexed="64"/>
      </bottom>
      <diagonal/>
    </border>
    <border>
      <left/>
      <right/>
      <top style="hair">
        <color indexed="64"/>
      </top>
      <bottom/>
      <diagonal/>
    </border>
    <border>
      <left/>
      <right/>
      <top style="medium">
        <color indexed="64"/>
      </top>
      <bottom style="hair">
        <color indexed="64"/>
      </bottom>
      <diagonal/>
    </border>
    <border>
      <left/>
      <right/>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s>
  <cellStyleXfs count="18">
    <xf numFmtId="0" fontId="0" fillId="0" borderId="0"/>
    <xf numFmtId="0" fontId="2" fillId="0" borderId="0"/>
    <xf numFmtId="165" fontId="2" fillId="0" borderId="0" applyFont="0" applyFill="0" applyBorder="0" applyAlignment="0" applyProtection="0"/>
    <xf numFmtId="0" fontId="2" fillId="0" borderId="0" applyFont="0" applyFill="0" applyBorder="0" applyAlignment="0" applyProtection="0"/>
    <xf numFmtId="43" fontId="2" fillId="0" borderId="0" applyFont="0" applyFill="0" applyBorder="0" applyAlignment="0" applyProtection="0"/>
    <xf numFmtId="0" fontId="18" fillId="0" borderId="0"/>
    <xf numFmtId="0" fontId="2" fillId="0" borderId="0" applyProtection="0"/>
    <xf numFmtId="0" fontId="2" fillId="0" borderId="0" applyProtection="0">
      <protection locked="0"/>
    </xf>
    <xf numFmtId="9" fontId="2" fillId="0" borderId="0" applyFont="0" applyFill="0" applyBorder="0" applyAlignment="0" applyProtection="0"/>
    <xf numFmtId="0" fontId="2" fillId="0" borderId="0"/>
    <xf numFmtId="43" fontId="2" fillId="0" borderId="0" applyFont="0" applyFill="0" applyBorder="0" applyAlignment="0" applyProtection="0"/>
    <xf numFmtId="0" fontId="41" fillId="0" borderId="0"/>
    <xf numFmtId="165" fontId="2" fillId="0" borderId="0" applyFont="0" applyFill="0" applyBorder="0" applyAlignment="0" applyProtection="0"/>
    <xf numFmtId="43" fontId="2" fillId="0" borderId="0" applyFont="0" applyFill="0" applyBorder="0" applyAlignment="0" applyProtection="0"/>
    <xf numFmtId="0" fontId="57" fillId="0" borderId="0" applyNumberFormat="0" applyFill="0" applyBorder="0" applyAlignment="0" applyProtection="0"/>
    <xf numFmtId="0" fontId="1" fillId="0" borderId="0"/>
    <xf numFmtId="0" fontId="1" fillId="0" borderId="0"/>
    <xf numFmtId="165" fontId="1" fillId="0" borderId="0" applyFont="0" applyFill="0" applyBorder="0" applyAlignment="0" applyProtection="0"/>
  </cellStyleXfs>
  <cellXfs count="347">
    <xf numFmtId="0" fontId="0" fillId="0" borderId="0" xfId="0"/>
    <xf numFmtId="0" fontId="3" fillId="0" borderId="0" xfId="1" applyFont="1" applyAlignment="1">
      <alignment horizontal="centerContinuous" vertical="center"/>
    </xf>
    <xf numFmtId="0" fontId="4" fillId="0" borderId="0" xfId="1" applyFont="1"/>
    <xf numFmtId="0" fontId="5" fillId="0" borderId="0" xfId="1" applyFont="1" applyAlignment="1">
      <alignment horizontal="center" vertical="center"/>
    </xf>
    <xf numFmtId="0" fontId="5" fillId="0" borderId="0" xfId="1" applyFont="1"/>
    <xf numFmtId="164" fontId="6" fillId="0" borderId="0" xfId="1" applyNumberFormat="1" applyFont="1" applyAlignment="1">
      <alignment horizontal="center" vertical="center"/>
    </xf>
    <xf numFmtId="0" fontId="7" fillId="0" borderId="0" xfId="1" applyFont="1"/>
    <xf numFmtId="0" fontId="8" fillId="0" borderId="0" xfId="1" applyFont="1" applyAlignment="1">
      <alignment horizontal="center" vertical="center"/>
    </xf>
    <xf numFmtId="0" fontId="8" fillId="0" borderId="0" xfId="1" applyFont="1"/>
    <xf numFmtId="0" fontId="9" fillId="0" borderId="0" xfId="1" applyFont="1" applyAlignment="1">
      <alignment horizontal="center"/>
    </xf>
    <xf numFmtId="0" fontId="2" fillId="0" borderId="0" xfId="1"/>
    <xf numFmtId="0" fontId="10" fillId="0" borderId="1" xfId="1" applyFont="1" applyBorder="1" applyAlignment="1">
      <alignment horizontal="center" vertical="center" wrapText="1"/>
    </xf>
    <xf numFmtId="0" fontId="2" fillId="0" borderId="1" xfId="1" applyBorder="1" applyAlignment="1">
      <alignment horizontal="center" vertical="center" wrapText="1"/>
    </xf>
    <xf numFmtId="0" fontId="11" fillId="0" borderId="1" xfId="1" applyFont="1" applyBorder="1" applyAlignment="1">
      <alignment horizontal="center" vertical="center" wrapText="1"/>
    </xf>
    <xf numFmtId="0" fontId="12" fillId="0" borderId="2" xfId="1" applyFont="1" applyBorder="1" applyAlignment="1">
      <alignment horizontal="center" vertical="center"/>
    </xf>
    <xf numFmtId="0" fontId="10" fillId="0" borderId="3" xfId="1" applyFont="1" applyBorder="1" applyAlignment="1">
      <alignment horizontal="center" vertical="center" wrapText="1"/>
    </xf>
    <xf numFmtId="0" fontId="2" fillId="0" borderId="3" xfId="1" applyBorder="1" applyAlignment="1">
      <alignment horizontal="center" vertical="center" wrapText="1"/>
    </xf>
    <xf numFmtId="0" fontId="11" fillId="0" borderId="3" xfId="1" applyFont="1" applyBorder="1" applyAlignment="1">
      <alignment horizontal="center" vertical="center" wrapText="1"/>
    </xf>
    <xf numFmtId="0" fontId="2" fillId="0" borderId="4" xfId="1" applyBorder="1" applyAlignment="1">
      <alignment horizontal="center" vertical="center" wrapText="1"/>
    </xf>
    <xf numFmtId="0" fontId="13" fillId="0" borderId="0" xfId="1" applyFont="1" applyAlignment="1">
      <alignment horizontal="left" vertical="center" wrapText="1"/>
    </xf>
    <xf numFmtId="166" fontId="13" fillId="0" borderId="0" xfId="2" applyNumberFormat="1" applyFont="1" applyFill="1" applyBorder="1" applyAlignment="1">
      <alignment horizontal="center" vertical="center"/>
    </xf>
    <xf numFmtId="4" fontId="13" fillId="0" borderId="0" xfId="3" applyNumberFormat="1" applyFont="1" applyFill="1" applyBorder="1" applyAlignment="1">
      <alignment horizontal="center" vertical="center"/>
    </xf>
    <xf numFmtId="3" fontId="13" fillId="0" borderId="0" xfId="3" applyNumberFormat="1" applyFont="1" applyFill="1" applyBorder="1" applyAlignment="1">
      <alignment horizontal="center" vertical="center"/>
    </xf>
    <xf numFmtId="0" fontId="13" fillId="0" borderId="0" xfId="1" applyFont="1" applyAlignment="1">
      <alignment vertical="center"/>
    </xf>
    <xf numFmtId="3" fontId="13" fillId="0" borderId="0" xfId="4" applyNumberFormat="1" applyFont="1" applyFill="1" applyBorder="1" applyAlignment="1">
      <alignment horizontal="center" vertical="center"/>
    </xf>
    <xf numFmtId="0" fontId="15" fillId="0" borderId="0" xfId="1" applyFont="1" applyAlignment="1">
      <alignment vertical="center"/>
    </xf>
    <xf numFmtId="0" fontId="2" fillId="0" borderId="0" xfId="1" applyAlignment="1">
      <alignment vertical="center"/>
    </xf>
    <xf numFmtId="0" fontId="2" fillId="0" borderId="0" xfId="1" applyAlignment="1">
      <alignment horizontal="center" vertical="center"/>
    </xf>
    <xf numFmtId="3" fontId="2" fillId="0" borderId="0" xfId="1" applyNumberFormat="1" applyAlignment="1">
      <alignment horizontal="center" vertical="center"/>
    </xf>
    <xf numFmtId="0" fontId="16" fillId="0" borderId="0" xfId="1" applyFont="1" applyAlignment="1">
      <alignment vertical="center"/>
    </xf>
    <xf numFmtId="0" fontId="17" fillId="0" borderId="0" xfId="1" applyFont="1" applyAlignment="1">
      <alignment vertical="center"/>
    </xf>
    <xf numFmtId="3" fontId="2" fillId="0" borderId="0" xfId="1" applyNumberFormat="1" applyAlignment="1">
      <alignment vertical="center"/>
    </xf>
    <xf numFmtId="0" fontId="18" fillId="0" borderId="0" xfId="5"/>
    <xf numFmtId="0" fontId="19" fillId="0" borderId="0" xfId="1" applyFont="1" applyAlignment="1">
      <alignment horizontal="centerContinuous" vertical="center"/>
    </xf>
    <xf numFmtId="0" fontId="20" fillId="0" borderId="0" xfId="1" applyFont="1"/>
    <xf numFmtId="0" fontId="5" fillId="0" borderId="0" xfId="5" applyFont="1" applyAlignment="1">
      <alignment horizontal="center" vertical="top" wrapText="1"/>
    </xf>
    <xf numFmtId="0" fontId="21" fillId="0" borderId="0" xfId="5" applyFont="1"/>
    <xf numFmtId="164" fontId="6" fillId="0" borderId="0" xfId="5" applyNumberFormat="1" applyFont="1" applyAlignment="1">
      <alignment horizontal="center"/>
    </xf>
    <xf numFmtId="0" fontId="8" fillId="0" borderId="0" xfId="5" applyFont="1" applyAlignment="1">
      <alignment horizontal="center"/>
    </xf>
    <xf numFmtId="0" fontId="8" fillId="0" borderId="0" xfId="5" applyFont="1" applyAlignment="1">
      <alignment horizontal="center"/>
    </xf>
    <xf numFmtId="0" fontId="8" fillId="0" borderId="6" xfId="5" applyFont="1" applyBorder="1" applyAlignment="1">
      <alignment horizontal="center"/>
    </xf>
    <xf numFmtId="0" fontId="22" fillId="0" borderId="7" xfId="5" applyFont="1" applyBorder="1" applyAlignment="1">
      <alignment horizontal="left" vertical="center" wrapText="1"/>
    </xf>
    <xf numFmtId="168" fontId="22" fillId="0" borderId="8" xfId="5" applyNumberFormat="1" applyFont="1" applyBorder="1" applyAlignment="1">
      <alignment horizontal="center"/>
    </xf>
    <xf numFmtId="168" fontId="22" fillId="0" borderId="9" xfId="5" applyNumberFormat="1" applyFont="1" applyBorder="1" applyAlignment="1">
      <alignment horizontal="center"/>
    </xf>
    <xf numFmtId="168" fontId="22" fillId="0" borderId="10" xfId="5" applyNumberFormat="1" applyFont="1" applyBorder="1" applyAlignment="1">
      <alignment horizontal="center"/>
    </xf>
    <xf numFmtId="0" fontId="22" fillId="0" borderId="7" xfId="5" applyFont="1" applyBorder="1" applyAlignment="1">
      <alignment horizontal="center" vertical="center" wrapText="1"/>
    </xf>
    <xf numFmtId="0" fontId="22" fillId="0" borderId="11" xfId="5" applyFont="1" applyBorder="1" applyAlignment="1">
      <alignment horizontal="center" vertical="center" wrapText="1"/>
    </xf>
    <xf numFmtId="0" fontId="22" fillId="0" borderId="8" xfId="5" applyFont="1" applyBorder="1" applyAlignment="1">
      <alignment horizontal="center"/>
    </xf>
    <xf numFmtId="0" fontId="22" fillId="0" borderId="10" xfId="5" applyFont="1" applyBorder="1" applyAlignment="1">
      <alignment horizontal="center"/>
    </xf>
    <xf numFmtId="0" fontId="22" fillId="0" borderId="12" xfId="5" applyFont="1" applyBorder="1" applyAlignment="1">
      <alignment horizontal="left" vertical="center" wrapText="1"/>
    </xf>
    <xf numFmtId="0" fontId="22" fillId="0" borderId="7" xfId="5" applyFont="1" applyBorder="1" applyAlignment="1">
      <alignment horizontal="center" vertical="center" wrapText="1"/>
    </xf>
    <xf numFmtId="0" fontId="22" fillId="0" borderId="11" xfId="5" applyFont="1" applyBorder="1" applyAlignment="1">
      <alignment horizontal="center" vertical="center" wrapText="1"/>
    </xf>
    <xf numFmtId="0" fontId="22" fillId="0" borderId="12"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4" xfId="5" applyFont="1" applyBorder="1" applyAlignment="1">
      <alignment horizontal="center" vertical="center" wrapText="1"/>
    </xf>
    <xf numFmtId="0" fontId="2" fillId="0" borderId="15" xfId="1" applyBorder="1"/>
    <xf numFmtId="0" fontId="2" fillId="0" borderId="15" xfId="1" applyBorder="1" applyAlignment="1">
      <alignment horizontal="center"/>
    </xf>
    <xf numFmtId="167" fontId="2" fillId="0" borderId="15" xfId="1" applyNumberFormat="1" applyBorder="1"/>
    <xf numFmtId="167" fontId="2" fillId="0" borderId="16" xfId="1" applyNumberFormat="1" applyBorder="1"/>
    <xf numFmtId="167" fontId="2" fillId="0" borderId="17" xfId="1" applyNumberFormat="1" applyBorder="1"/>
    <xf numFmtId="0" fontId="2" fillId="0" borderId="18" xfId="1" applyBorder="1"/>
    <xf numFmtId="0" fontId="2" fillId="0" borderId="19" xfId="1" applyBorder="1" applyAlignment="1">
      <alignment horizontal="center"/>
    </xf>
    <xf numFmtId="167" fontId="2" fillId="0" borderId="19" xfId="1" applyNumberFormat="1" applyBorder="1"/>
    <xf numFmtId="167" fontId="2" fillId="0" borderId="0" xfId="1" applyNumberFormat="1"/>
    <xf numFmtId="167" fontId="2" fillId="0" borderId="20" xfId="1" applyNumberFormat="1" applyBorder="1"/>
    <xf numFmtId="0" fontId="2" fillId="0" borderId="21" xfId="1" applyBorder="1" applyAlignment="1">
      <alignment horizontal="center"/>
    </xf>
    <xf numFmtId="0" fontId="2" fillId="0" borderId="22" xfId="1" applyBorder="1" applyAlignment="1">
      <alignment horizontal="center"/>
    </xf>
    <xf numFmtId="167" fontId="2" fillId="0" borderId="21" xfId="1" applyNumberFormat="1" applyBorder="1"/>
    <xf numFmtId="167" fontId="2" fillId="0" borderId="23" xfId="1" applyNumberFormat="1" applyBorder="1"/>
    <xf numFmtId="167" fontId="2" fillId="0" borderId="24" xfId="1" applyNumberFormat="1" applyBorder="1"/>
    <xf numFmtId="0" fontId="23" fillId="0" borderId="0" xfId="5" applyFont="1"/>
    <xf numFmtId="0" fontId="2" fillId="0" borderId="0" xfId="1" applyAlignment="1">
      <alignment horizontal="right"/>
    </xf>
    <xf numFmtId="0" fontId="5" fillId="0" borderId="0" xfId="6" applyFont="1" applyAlignment="1">
      <alignment horizontal="center" wrapText="1"/>
    </xf>
    <xf numFmtId="0" fontId="25" fillId="0" borderId="0" xfId="1" applyFont="1" applyAlignment="1">
      <alignment horizontal="right"/>
    </xf>
    <xf numFmtId="0" fontId="25" fillId="0" borderId="0" xfId="1" applyFont="1"/>
    <xf numFmtId="164" fontId="6" fillId="0" borderId="0" xfId="6" applyNumberFormat="1" applyFont="1" applyAlignment="1">
      <alignment horizontal="center" wrapText="1"/>
    </xf>
    <xf numFmtId="0" fontId="26" fillId="0" borderId="0" xfId="1" applyFont="1" applyAlignment="1">
      <alignment horizontal="right"/>
    </xf>
    <xf numFmtId="0" fontId="26" fillId="0" borderId="0" xfId="1" applyFont="1"/>
    <xf numFmtId="0" fontId="8" fillId="0" borderId="0" xfId="6" applyFont="1" applyAlignment="1">
      <alignment horizontal="center" wrapText="1"/>
    </xf>
    <xf numFmtId="0" fontId="27" fillId="0" borderId="0" xfId="6" applyFont="1" applyAlignment="1">
      <alignment horizontal="center" wrapText="1"/>
    </xf>
    <xf numFmtId="0" fontId="27" fillId="0" borderId="0" xfId="1" applyFont="1" applyAlignment="1">
      <alignment horizontal="right"/>
    </xf>
    <xf numFmtId="0" fontId="27" fillId="0" borderId="0" xfId="1" applyFont="1"/>
    <xf numFmtId="0" fontId="11" fillId="0" borderId="0" xfId="6" applyFont="1"/>
    <xf numFmtId="0" fontId="10" fillId="0" borderId="1" xfId="6" applyFont="1" applyBorder="1" applyAlignment="1">
      <alignment horizontal="center" vertical="center"/>
    </xf>
    <xf numFmtId="0" fontId="22" fillId="0" borderId="2" xfId="6" applyFont="1" applyBorder="1" applyAlignment="1">
      <alignment horizontal="center"/>
    </xf>
    <xf numFmtId="0" fontId="10" fillId="0" borderId="6" xfId="6" applyFont="1" applyBorder="1" applyAlignment="1">
      <alignment horizontal="center" vertical="center"/>
    </xf>
    <xf numFmtId="0" fontId="22" fillId="0" borderId="9" xfId="6" applyFont="1" applyBorder="1" applyAlignment="1">
      <alignment horizontal="center" vertical="center" wrapText="1"/>
    </xf>
    <xf numFmtId="0" fontId="13" fillId="0" borderId="25" xfId="6" applyFont="1" applyBorder="1" applyAlignment="1">
      <alignment horizontal="center" vertical="center"/>
    </xf>
    <xf numFmtId="0" fontId="28" fillId="2" borderId="25" xfId="6" applyFont="1" applyFill="1" applyBorder="1" applyAlignment="1">
      <alignment horizontal="center" vertical="center" wrapText="1"/>
    </xf>
    <xf numFmtId="0" fontId="14" fillId="0" borderId="3" xfId="6" applyFont="1" applyBorder="1" applyAlignment="1">
      <alignment vertical="center"/>
    </xf>
    <xf numFmtId="169" fontId="14" fillId="0" borderId="3" xfId="6" applyNumberFormat="1" applyFont="1" applyBorder="1" applyAlignment="1">
      <alignment vertical="center"/>
    </xf>
    <xf numFmtId="0" fontId="15" fillId="0" borderId="0" xfId="1" applyFont="1" applyAlignment="1">
      <alignment horizontal="right"/>
    </xf>
    <xf numFmtId="169" fontId="15" fillId="0" borderId="0" xfId="1" applyNumberFormat="1" applyFont="1"/>
    <xf numFmtId="0" fontId="15" fillId="0" borderId="0" xfId="1" applyFont="1"/>
    <xf numFmtId="0" fontId="13" fillId="0" borderId="0" xfId="6" applyFont="1" applyAlignment="1">
      <alignment vertical="center"/>
    </xf>
    <xf numFmtId="169" fontId="13" fillId="0" borderId="0" xfId="6" applyNumberFormat="1" applyFont="1" applyAlignment="1">
      <alignment vertical="center"/>
    </xf>
    <xf numFmtId="0" fontId="14" fillId="0" borderId="0" xfId="6" applyFont="1" applyAlignment="1">
      <alignment vertical="center"/>
    </xf>
    <xf numFmtId="169" fontId="14" fillId="0" borderId="0" xfId="6" applyNumberFormat="1" applyFont="1" applyAlignment="1">
      <alignment vertical="center"/>
    </xf>
    <xf numFmtId="170" fontId="14" fillId="0" borderId="3" xfId="7" applyNumberFormat="1" applyFont="1" applyBorder="1" applyAlignment="1" applyProtection="1">
      <alignment horizontal="left" vertical="center"/>
    </xf>
    <xf numFmtId="170" fontId="13" fillId="0" borderId="0" xfId="7" applyNumberFormat="1" applyFont="1" applyAlignment="1" applyProtection="1">
      <alignment horizontal="left" vertical="center"/>
    </xf>
    <xf numFmtId="170" fontId="14" fillId="0" borderId="0" xfId="7" applyNumberFormat="1" applyFont="1" applyAlignment="1" applyProtection="1">
      <alignment horizontal="left" vertical="center"/>
    </xf>
    <xf numFmtId="43" fontId="15" fillId="0" borderId="0" xfId="1" applyNumberFormat="1" applyFont="1" applyAlignment="1">
      <alignment horizontal="right"/>
    </xf>
    <xf numFmtId="0" fontId="13" fillId="0" borderId="0" xfId="6" applyFont="1" applyAlignment="1">
      <alignment horizontal="left" vertical="center" indent="1"/>
    </xf>
    <xf numFmtId="170" fontId="14" fillId="0" borderId="0" xfId="7" applyNumberFormat="1" applyFont="1" applyAlignment="1" applyProtection="1">
      <alignment horizontal="left" vertical="center" wrapText="1"/>
    </xf>
    <xf numFmtId="170" fontId="29" fillId="0" borderId="0" xfId="7" applyNumberFormat="1" applyFont="1" applyAlignment="1" applyProtection="1">
      <alignment horizontal="left" vertical="center"/>
    </xf>
    <xf numFmtId="0" fontId="14" fillId="0" borderId="26" xfId="6" applyFont="1" applyBorder="1" applyAlignment="1">
      <alignment vertical="center"/>
    </xf>
    <xf numFmtId="169" fontId="14" fillId="0" borderId="26" xfId="6" applyNumberFormat="1" applyFont="1" applyBorder="1" applyAlignment="1">
      <alignment vertical="center"/>
    </xf>
    <xf numFmtId="0" fontId="30" fillId="0" borderId="5" xfId="6" applyFont="1" applyBorder="1"/>
    <xf numFmtId="171" fontId="31" fillId="0" borderId="5" xfId="6" applyNumberFormat="1" applyFont="1" applyBorder="1"/>
    <xf numFmtId="170" fontId="16" fillId="0" borderId="0" xfId="7" applyNumberFormat="1" applyFont="1" applyAlignment="1" applyProtection="1">
      <alignment horizontal="left"/>
    </xf>
    <xf numFmtId="0" fontId="17" fillId="0" borderId="0" xfId="6" applyFont="1" applyAlignment="1">
      <alignment horizontal="right"/>
    </xf>
    <xf numFmtId="0" fontId="17" fillId="0" borderId="0" xfId="1" applyFont="1" applyAlignment="1">
      <alignment horizontal="right"/>
    </xf>
    <xf numFmtId="0" fontId="17" fillId="0" borderId="0" xfId="1" applyFont="1"/>
    <xf numFmtId="0" fontId="13" fillId="0" borderId="0" xfId="1" applyFont="1"/>
    <xf numFmtId="0" fontId="32" fillId="0" borderId="0" xfId="6" applyFont="1" applyAlignment="1">
      <alignment horizontal="right"/>
    </xf>
    <xf numFmtId="0" fontId="33" fillId="0" borderId="0" xfId="6" applyFont="1" applyAlignment="1">
      <alignment horizontal="center" wrapText="1"/>
    </xf>
    <xf numFmtId="0" fontId="6" fillId="0" borderId="0" xfId="6" applyFont="1" applyAlignment="1">
      <alignment horizontal="center" wrapText="1"/>
    </xf>
    <xf numFmtId="0" fontId="8" fillId="0" borderId="0" xfId="1" applyFont="1" applyAlignment="1">
      <alignment horizontal="right"/>
    </xf>
    <xf numFmtId="0" fontId="28" fillId="0" borderId="25" xfId="6" applyFont="1" applyBorder="1" applyAlignment="1">
      <alignment horizontal="center" vertical="center" wrapText="1"/>
    </xf>
    <xf numFmtId="171" fontId="14" fillId="0" borderId="3" xfId="6" applyNumberFormat="1" applyFont="1" applyBorder="1" applyAlignment="1">
      <alignment vertical="center"/>
    </xf>
    <xf numFmtId="171" fontId="14" fillId="0" borderId="0" xfId="6" applyNumberFormat="1" applyFont="1" applyAlignment="1">
      <alignment vertical="center"/>
    </xf>
    <xf numFmtId="171" fontId="13" fillId="0" borderId="0" xfId="6" applyNumberFormat="1" applyFont="1" applyAlignment="1">
      <alignment vertical="center"/>
    </xf>
    <xf numFmtId="171" fontId="14" fillId="0" borderId="3" xfId="6" applyNumberFormat="1" applyFont="1" applyBorder="1" applyAlignment="1">
      <alignment vertical="center" wrapText="1"/>
    </xf>
    <xf numFmtId="0" fontId="15" fillId="0" borderId="0" xfId="1" applyFont="1" applyAlignment="1">
      <alignment horizontal="right" vertical="center"/>
    </xf>
    <xf numFmtId="171" fontId="14" fillId="0" borderId="26" xfId="6" applyNumberFormat="1" applyFont="1" applyBorder="1" applyAlignment="1">
      <alignment vertical="center"/>
    </xf>
    <xf numFmtId="0" fontId="30" fillId="0" borderId="5" xfId="6" applyFont="1" applyBorder="1" applyAlignment="1">
      <alignment vertical="center"/>
    </xf>
    <xf numFmtId="170" fontId="16" fillId="0" borderId="0" xfId="6" applyNumberFormat="1" applyFont="1"/>
    <xf numFmtId="0" fontId="17" fillId="0" borderId="0" xfId="6" applyFont="1" applyAlignment="1">
      <alignment horizontal="right" vertical="center"/>
    </xf>
    <xf numFmtId="0" fontId="16" fillId="0" borderId="0" xfId="6" applyFont="1"/>
    <xf numFmtId="169" fontId="11" fillId="0" borderId="0" xfId="6" applyNumberFormat="1" applyFont="1"/>
    <xf numFmtId="0" fontId="5" fillId="0" borderId="0" xfId="6" applyFont="1" applyAlignment="1">
      <alignment horizontal="center" vertical="center" wrapText="1"/>
    </xf>
    <xf numFmtId="0" fontId="25" fillId="0" borderId="0" xfId="1" applyFont="1" applyAlignment="1">
      <alignment vertical="center"/>
    </xf>
    <xf numFmtId="164" fontId="6" fillId="0" borderId="0" xfId="6" applyNumberFormat="1" applyFont="1" applyAlignment="1">
      <alignment horizontal="center" vertical="center" wrapText="1"/>
    </xf>
    <xf numFmtId="0" fontId="26" fillId="0" borderId="0" xfId="1" applyFont="1" applyAlignment="1">
      <alignment vertical="center"/>
    </xf>
    <xf numFmtId="0" fontId="27" fillId="0" borderId="0" xfId="1" applyFont="1" applyAlignment="1">
      <alignment vertical="center"/>
    </xf>
    <xf numFmtId="0" fontId="11" fillId="0" borderId="0" xfId="6" applyFont="1" applyAlignment="1">
      <alignment vertical="center"/>
    </xf>
    <xf numFmtId="0" fontId="35" fillId="0" borderId="0" xfId="6" applyFont="1" applyAlignment="1">
      <alignment vertical="center"/>
    </xf>
    <xf numFmtId="0" fontId="22" fillId="0" borderId="1" xfId="6" applyFont="1" applyBorder="1" applyAlignment="1">
      <alignment horizontal="center" vertical="center" wrapText="1"/>
    </xf>
    <xf numFmtId="0" fontId="11" fillId="0" borderId="6" xfId="6" applyFont="1" applyBorder="1" applyAlignment="1">
      <alignment horizontal="center" vertical="center"/>
    </xf>
    <xf numFmtId="9" fontId="14" fillId="0" borderId="3" xfId="8" applyFont="1" applyFill="1" applyBorder="1" applyAlignment="1">
      <alignment vertical="center"/>
    </xf>
    <xf numFmtId="172" fontId="14" fillId="0" borderId="3" xfId="6" applyNumberFormat="1" applyFont="1" applyBorder="1" applyAlignment="1">
      <alignment vertical="center"/>
    </xf>
    <xf numFmtId="172" fontId="15" fillId="0" borderId="0" xfId="1" applyNumberFormat="1" applyFont="1" applyAlignment="1">
      <alignment vertical="center"/>
    </xf>
    <xf numFmtId="9" fontId="13" fillId="0" borderId="0" xfId="8" applyFont="1" applyFill="1" applyBorder="1" applyAlignment="1">
      <alignment vertical="center"/>
    </xf>
    <xf numFmtId="172" fontId="13" fillId="0" borderId="0" xfId="6" applyNumberFormat="1" applyFont="1" applyAlignment="1">
      <alignment vertical="center"/>
    </xf>
    <xf numFmtId="172" fontId="14" fillId="0" borderId="0" xfId="6" applyNumberFormat="1" applyFont="1" applyAlignment="1">
      <alignment vertical="center"/>
    </xf>
    <xf numFmtId="170" fontId="14" fillId="0" borderId="3" xfId="7" applyNumberFormat="1" applyFont="1" applyBorder="1" applyAlignment="1" applyProtection="1">
      <alignment horizontal="left" vertical="center" wrapText="1"/>
    </xf>
    <xf numFmtId="171" fontId="30" fillId="0" borderId="5" xfId="6" applyNumberFormat="1" applyFont="1" applyBorder="1" applyAlignment="1">
      <alignment vertical="center"/>
    </xf>
    <xf numFmtId="0" fontId="16" fillId="0" borderId="0" xfId="6" applyFont="1" applyAlignment="1">
      <alignment vertical="center"/>
    </xf>
    <xf numFmtId="0" fontId="32" fillId="0" borderId="0" xfId="6" applyFont="1" applyAlignment="1">
      <alignment vertical="center"/>
    </xf>
    <xf numFmtId="172" fontId="11" fillId="0" borderId="0" xfId="6" applyNumberFormat="1" applyFont="1" applyAlignment="1">
      <alignment vertical="center"/>
    </xf>
    <xf numFmtId="172" fontId="2" fillId="0" borderId="0" xfId="1" applyNumberFormat="1" applyAlignment="1">
      <alignment vertical="center"/>
    </xf>
    <xf numFmtId="167" fontId="36" fillId="0" borderId="0" xfId="4" applyNumberFormat="1" applyFont="1" applyFill="1"/>
    <xf numFmtId="173" fontId="37" fillId="0" borderId="0" xfId="1" applyNumberFormat="1" applyFont="1"/>
    <xf numFmtId="169" fontId="13" fillId="0" borderId="0" xfId="1" applyNumberFormat="1" applyFont="1" applyAlignment="1">
      <alignment horizontal="right"/>
    </xf>
    <xf numFmtId="169" fontId="15" fillId="0" borderId="0" xfId="1" applyNumberFormat="1" applyFont="1" applyAlignment="1">
      <alignment horizontal="right"/>
    </xf>
    <xf numFmtId="169" fontId="17" fillId="0" borderId="0" xfId="6" applyNumberFormat="1" applyFont="1" applyAlignment="1">
      <alignment horizontal="right"/>
    </xf>
    <xf numFmtId="169" fontId="17" fillId="0" borderId="0" xfId="6" applyNumberFormat="1" applyFont="1" applyAlignment="1">
      <alignment horizontal="right" vertical="center"/>
    </xf>
    <xf numFmtId="169" fontId="38" fillId="0" borderId="0" xfId="6" applyNumberFormat="1" applyFont="1" applyAlignment="1">
      <alignment horizontal="right" vertical="center"/>
    </xf>
    <xf numFmtId="0" fontId="22" fillId="0" borderId="2" xfId="6" applyFont="1" applyBorder="1" applyAlignment="1">
      <alignment horizontal="center" vertical="center"/>
    </xf>
    <xf numFmtId="174" fontId="15" fillId="0" borderId="0" xfId="1" applyNumberFormat="1" applyFont="1"/>
    <xf numFmtId="43" fontId="15" fillId="0" borderId="0" xfId="4" applyFont="1" applyFill="1"/>
    <xf numFmtId="14" fontId="27" fillId="0" borderId="0" xfId="1" applyNumberFormat="1" applyFont="1" applyAlignment="1">
      <alignment vertical="center"/>
    </xf>
    <xf numFmtId="0" fontId="39" fillId="0" borderId="2" xfId="6" applyFont="1" applyBorder="1" applyAlignment="1">
      <alignment horizontal="center"/>
    </xf>
    <xf numFmtId="0" fontId="32" fillId="0" borderId="0" xfId="6" applyFont="1"/>
    <xf numFmtId="43" fontId="15" fillId="0" borderId="0" xfId="4" applyFont="1" applyFill="1" applyAlignment="1">
      <alignment horizontal="right"/>
    </xf>
    <xf numFmtId="172" fontId="32" fillId="0" borderId="0" xfId="6" applyNumberFormat="1" applyFont="1" applyAlignment="1">
      <alignment vertical="center"/>
    </xf>
    <xf numFmtId="0" fontId="6" fillId="0" borderId="0" xfId="1" applyFont="1" applyAlignment="1">
      <alignment vertical="center"/>
    </xf>
    <xf numFmtId="0" fontId="5" fillId="0" borderId="0" xfId="1" applyFont="1" applyAlignment="1">
      <alignment horizontal="center"/>
    </xf>
    <xf numFmtId="0" fontId="22" fillId="0" borderId="1" xfId="1" applyFont="1" applyBorder="1" applyAlignment="1">
      <alignment horizontal="center" vertical="center"/>
    </xf>
    <xf numFmtId="0" fontId="11" fillId="0" borderId="0" xfId="1" applyFont="1"/>
    <xf numFmtId="0" fontId="22" fillId="0" borderId="3" xfId="1" applyFont="1" applyBorder="1" applyAlignment="1">
      <alignment horizontal="center" vertical="center"/>
    </xf>
    <xf numFmtId="2" fontId="14" fillId="0" borderId="0" xfId="9" applyNumberFormat="1" applyFont="1" applyAlignment="1">
      <alignment horizontal="center" vertical="center"/>
    </xf>
    <xf numFmtId="0" fontId="13" fillId="0" borderId="27" xfId="1" applyFont="1" applyBorder="1"/>
    <xf numFmtId="0" fontId="14" fillId="0" borderId="0" xfId="1" applyFont="1"/>
    <xf numFmtId="175" fontId="13" fillId="0" borderId="0" xfId="10" applyNumberFormat="1" applyFont="1" applyFill="1" applyBorder="1" applyAlignment="1">
      <alignment horizontal="right"/>
    </xf>
    <xf numFmtId="175" fontId="11" fillId="0" borderId="0" xfId="1" applyNumberFormat="1" applyFont="1"/>
    <xf numFmtId="0" fontId="40" fillId="0" borderId="0" xfId="1" applyFont="1"/>
    <xf numFmtId="176" fontId="13" fillId="0" borderId="0" xfId="10" applyNumberFormat="1" applyFont="1" applyFill="1" applyBorder="1" applyAlignment="1">
      <alignment horizontal="right"/>
    </xf>
    <xf numFmtId="177" fontId="13" fillId="0" borderId="0" xfId="10" applyNumberFormat="1" applyFont="1" applyFill="1" applyBorder="1" applyAlignment="1">
      <alignment horizontal="right"/>
    </xf>
    <xf numFmtId="177" fontId="13" fillId="0" borderId="0" xfId="10" applyNumberFormat="1" applyFont="1" applyFill="1" applyBorder="1" applyAlignment="1">
      <alignment horizontal="center"/>
    </xf>
    <xf numFmtId="43" fontId="13" fillId="0" borderId="0" xfId="10" applyFont="1" applyFill="1" applyBorder="1" applyAlignment="1">
      <alignment horizontal="right"/>
    </xf>
    <xf numFmtId="0" fontId="13" fillId="0" borderId="5" xfId="1" applyFont="1" applyBorder="1"/>
    <xf numFmtId="175" fontId="13" fillId="0" borderId="5" xfId="10" applyNumberFormat="1" applyFont="1" applyFill="1" applyBorder="1" applyAlignment="1">
      <alignment horizontal="right"/>
    </xf>
    <xf numFmtId="0" fontId="16" fillId="0" borderId="0" xfId="1" applyFont="1"/>
    <xf numFmtId="0" fontId="13" fillId="0" borderId="5" xfId="1" applyFont="1" applyBorder="1" applyAlignment="1">
      <alignment horizontal="left" vertical="center" wrapText="1"/>
    </xf>
    <xf numFmtId="3" fontId="13" fillId="0" borderId="5" xfId="4" applyNumberFormat="1" applyFont="1" applyFill="1" applyBorder="1" applyAlignment="1">
      <alignment horizontal="center" vertical="center"/>
    </xf>
    <xf numFmtId="3" fontId="17" fillId="0" borderId="0" xfId="1" applyNumberFormat="1" applyFont="1" applyAlignment="1">
      <alignment vertical="center"/>
    </xf>
    <xf numFmtId="0" fontId="24" fillId="0" borderId="0" xfId="1" applyFont="1"/>
    <xf numFmtId="0" fontId="45" fillId="0" borderId="0" xfId="1" applyFont="1"/>
    <xf numFmtId="0" fontId="5" fillId="0" borderId="0" xfId="1" applyFont="1" applyAlignment="1">
      <alignment horizontal="center" vertical="center" wrapText="1"/>
    </xf>
    <xf numFmtId="0" fontId="46" fillId="0" borderId="0" xfId="1" applyFont="1"/>
    <xf numFmtId="183" fontId="6" fillId="0" borderId="0" xfId="1" applyNumberFormat="1" applyFont="1" applyAlignment="1">
      <alignment horizontal="center"/>
    </xf>
    <xf numFmtId="0" fontId="6" fillId="0" borderId="0" xfId="1" applyFont="1"/>
    <xf numFmtId="0" fontId="47" fillId="0" borderId="0" xfId="1" applyFont="1"/>
    <xf numFmtId="0" fontId="8" fillId="0" borderId="0" xfId="1" applyFont="1" applyAlignment="1">
      <alignment horizontal="center"/>
    </xf>
    <xf numFmtId="0" fontId="35" fillId="0" borderId="0" xfId="1" applyFont="1"/>
    <xf numFmtId="0" fontId="10" fillId="0" borderId="28" xfId="1" applyFont="1" applyBorder="1" applyAlignment="1">
      <alignment horizontal="center" vertical="center"/>
    </xf>
    <xf numFmtId="0" fontId="48" fillId="0" borderId="28" xfId="1" applyFont="1" applyBorder="1" applyAlignment="1">
      <alignment horizontal="center" vertical="center" wrapText="1"/>
    </xf>
    <xf numFmtId="0" fontId="39" fillId="0" borderId="28" xfId="1" applyFont="1" applyBorder="1" applyAlignment="1">
      <alignment horizontal="center" vertical="center" wrapText="1"/>
    </xf>
    <xf numFmtId="184" fontId="11" fillId="0" borderId="0" xfId="1" applyNumberFormat="1" applyFont="1"/>
    <xf numFmtId="0" fontId="42" fillId="0" borderId="0" xfId="1" applyFont="1" applyAlignment="1">
      <alignment vertical="center"/>
    </xf>
    <xf numFmtId="0" fontId="22" fillId="0" borderId="0" xfId="1" applyFont="1" applyAlignment="1">
      <alignment vertical="center" wrapText="1"/>
    </xf>
    <xf numFmtId="3" fontId="11" fillId="0" borderId="0" xfId="1" applyNumberFormat="1" applyFont="1" applyAlignment="1">
      <alignment horizontal="center" vertical="center" shrinkToFit="1"/>
    </xf>
    <xf numFmtId="3" fontId="22" fillId="0" borderId="0" xfId="1" applyNumberFormat="1" applyFont="1" applyAlignment="1">
      <alignment horizontal="center" vertical="center" shrinkToFit="1"/>
    </xf>
    <xf numFmtId="0" fontId="49" fillId="0" borderId="5" xfId="1" applyFont="1" applyBorder="1"/>
    <xf numFmtId="184" fontId="49" fillId="0" borderId="5" xfId="1" applyNumberFormat="1" applyFont="1" applyBorder="1"/>
    <xf numFmtId="0" fontId="32" fillId="0" borderId="0" xfId="1" applyFont="1"/>
    <xf numFmtId="0" fontId="50" fillId="0" borderId="0" xfId="1" applyFont="1"/>
    <xf numFmtId="0" fontId="43" fillId="0" borderId="0" xfId="1" applyFont="1"/>
    <xf numFmtId="184" fontId="17" fillId="0" borderId="0" xfId="1" applyNumberFormat="1" applyFont="1"/>
    <xf numFmtId="0" fontId="22" fillId="0" borderId="9" xfId="1" applyFont="1" applyBorder="1" applyAlignment="1">
      <alignment horizontal="left" vertical="center"/>
    </xf>
    <xf numFmtId="3" fontId="22" fillId="0" borderId="9" xfId="1" applyNumberFormat="1" applyFont="1" applyBorder="1" applyAlignment="1">
      <alignment horizontal="center" vertical="center" wrapText="1"/>
    </xf>
    <xf numFmtId="0" fontId="32" fillId="0" borderId="0" xfId="1" applyFont="1" applyAlignment="1">
      <alignment vertical="center"/>
    </xf>
    <xf numFmtId="0" fontId="44" fillId="0" borderId="0" xfId="1" applyFont="1"/>
    <xf numFmtId="0" fontId="5" fillId="0" borderId="0" xfId="1" applyFont="1" applyAlignment="1" applyProtection="1">
      <alignment horizontal="center" vertical="center"/>
      <protection locked="0"/>
    </xf>
    <xf numFmtId="0" fontId="22" fillId="0" borderId="0" xfId="1" applyFont="1" applyAlignment="1" applyProtection="1">
      <alignment vertical="center"/>
      <protection locked="0"/>
    </xf>
    <xf numFmtId="179" fontId="6" fillId="0" borderId="0" xfId="1" applyNumberFormat="1" applyFont="1" applyAlignment="1" applyProtection="1">
      <alignment horizontal="center"/>
      <protection locked="0"/>
    </xf>
    <xf numFmtId="0" fontId="51" fillId="0" borderId="0" xfId="1" applyFont="1" applyAlignment="1" applyProtection="1">
      <alignment vertical="center"/>
      <protection locked="0"/>
    </xf>
    <xf numFmtId="0" fontId="8" fillId="0" borderId="0" xfId="1" applyFont="1" applyAlignment="1" applyProtection="1">
      <alignment horizontal="centerContinuous" vertical="center"/>
      <protection locked="0"/>
    </xf>
    <xf numFmtId="0" fontId="10" fillId="0" borderId="0" xfId="1" applyFont="1" applyAlignment="1" applyProtection="1">
      <alignment horizontal="centerContinuous" vertical="center"/>
      <protection locked="0"/>
    </xf>
    <xf numFmtId="0" fontId="10" fillId="0" borderId="0" xfId="1" applyFont="1" applyAlignment="1" applyProtection="1">
      <alignment vertical="center"/>
      <protection locked="0"/>
    </xf>
    <xf numFmtId="0" fontId="11" fillId="0" borderId="0" xfId="1" applyFont="1" applyAlignment="1" applyProtection="1">
      <alignment vertical="center"/>
      <protection locked="0"/>
    </xf>
    <xf numFmtId="0" fontId="22" fillId="0" borderId="1" xfId="1" applyFont="1" applyBorder="1" applyAlignment="1" applyProtection="1">
      <alignment horizontal="center" vertical="center"/>
      <protection locked="0"/>
    </xf>
    <xf numFmtId="0" fontId="22" fillId="0" borderId="28" xfId="1" applyFont="1" applyBorder="1" applyAlignment="1" applyProtection="1">
      <alignment horizontal="center" vertical="center"/>
      <protection locked="0"/>
    </xf>
    <xf numFmtId="0" fontId="22" fillId="0" borderId="1" xfId="1" applyFont="1" applyBorder="1" applyAlignment="1" applyProtection="1">
      <alignment horizontal="center" vertical="center"/>
      <protection locked="0"/>
    </xf>
    <xf numFmtId="0" fontId="22" fillId="0" borderId="28" xfId="1" applyFont="1" applyBorder="1" applyAlignment="1" applyProtection="1">
      <alignment horizontal="center" vertical="center" wrapText="1"/>
      <protection locked="0"/>
    </xf>
    <xf numFmtId="0" fontId="22" fillId="0" borderId="1" xfId="1" applyFont="1" applyBorder="1" applyAlignment="1" applyProtection="1">
      <alignment horizontal="center" vertical="center" wrapText="1"/>
      <protection locked="0"/>
    </xf>
    <xf numFmtId="0" fontId="22" fillId="0" borderId="0" xfId="1" applyFont="1" applyAlignment="1" applyProtection="1">
      <alignment horizontal="center" vertical="center"/>
      <protection locked="0"/>
    </xf>
    <xf numFmtId="0" fontId="22" fillId="0" borderId="0" xfId="1" applyFont="1" applyAlignment="1" applyProtection="1">
      <alignment horizontal="centerContinuous" vertical="center"/>
      <protection locked="0"/>
    </xf>
    <xf numFmtId="0" fontId="22" fillId="0" borderId="0" xfId="1" applyFont="1" applyAlignment="1" applyProtection="1">
      <alignment horizontal="center" vertical="center"/>
      <protection locked="0"/>
    </xf>
    <xf numFmtId="0" fontId="22" fillId="0" borderId="26" xfId="1" applyFont="1" applyBorder="1" applyAlignment="1" applyProtection="1">
      <alignment horizontal="center" vertical="center"/>
      <protection locked="0"/>
    </xf>
    <xf numFmtId="0" fontId="22" fillId="0" borderId="0" xfId="1" applyFont="1" applyAlignment="1" applyProtection="1">
      <alignment horizontal="center" vertical="center" wrapText="1"/>
      <protection locked="0"/>
    </xf>
    <xf numFmtId="0" fontId="22" fillId="0" borderId="0" xfId="1" applyFont="1" applyAlignment="1" applyProtection="1">
      <alignment horizontal="center" vertical="center" wrapText="1"/>
      <protection locked="0"/>
    </xf>
    <xf numFmtId="0" fontId="22" fillId="0" borderId="3" xfId="1" applyFont="1" applyBorder="1" applyAlignment="1" applyProtection="1">
      <alignment horizontal="center" vertical="center"/>
      <protection locked="0"/>
    </xf>
    <xf numFmtId="0" fontId="11" fillId="0" borderId="3" xfId="1" applyFont="1" applyBorder="1" applyAlignment="1" applyProtection="1">
      <alignment horizontal="center" vertical="center"/>
      <protection locked="0"/>
    </xf>
    <xf numFmtId="0" fontId="11" fillId="0" borderId="3" xfId="1" applyFont="1" applyBorder="1" applyAlignment="1" applyProtection="1">
      <alignment horizontal="center" vertical="center" wrapText="1"/>
      <protection locked="0"/>
    </xf>
    <xf numFmtId="0" fontId="11" fillId="0" borderId="26" xfId="1" applyFont="1" applyBorder="1" applyAlignment="1" applyProtection="1">
      <alignment horizontal="center" vertical="center"/>
      <protection locked="0"/>
    </xf>
    <xf numFmtId="0" fontId="11" fillId="0" borderId="26" xfId="1" applyFont="1" applyBorder="1" applyAlignment="1" applyProtection="1">
      <alignment horizontal="center" vertical="center" wrapText="1"/>
      <protection locked="0"/>
    </xf>
    <xf numFmtId="0" fontId="22" fillId="0" borderId="3" xfId="1" applyFont="1" applyBorder="1" applyAlignment="1" applyProtection="1">
      <alignment horizontal="center" vertical="center" wrapText="1"/>
      <protection locked="0"/>
    </xf>
    <xf numFmtId="0" fontId="35" fillId="0" borderId="0" xfId="1" applyFont="1" applyAlignment="1" applyProtection="1">
      <alignment horizontal="center" vertical="center"/>
      <protection locked="0"/>
    </xf>
    <xf numFmtId="0" fontId="35" fillId="0" borderId="0" xfId="1" applyFont="1" applyAlignment="1" applyProtection="1">
      <alignment vertical="center"/>
      <protection locked="0"/>
    </xf>
    <xf numFmtId="0" fontId="52" fillId="0" borderId="0" xfId="1" applyFont="1" applyAlignment="1" applyProtection="1">
      <alignment vertical="center"/>
      <protection locked="0"/>
    </xf>
    <xf numFmtId="0" fontId="13" fillId="0" borderId="0" xfId="1" applyFont="1" applyAlignment="1">
      <alignment horizontal="left" wrapText="1"/>
    </xf>
    <xf numFmtId="185" fontId="13" fillId="0" borderId="0" xfId="12" applyNumberFormat="1" applyFont="1" applyFill="1" applyBorder="1" applyAlignment="1" applyProtection="1">
      <alignment horizontal="left" vertical="center"/>
      <protection locked="0"/>
    </xf>
    <xf numFmtId="185" fontId="14" fillId="0" borderId="0" xfId="12" applyNumberFormat="1" applyFont="1" applyFill="1" applyBorder="1" applyAlignment="1" applyProtection="1">
      <alignment horizontal="left" vertical="center"/>
      <protection locked="0"/>
    </xf>
    <xf numFmtId="0" fontId="13" fillId="0" borderId="0" xfId="1" applyFont="1" applyAlignment="1" applyProtection="1">
      <alignment vertical="center"/>
      <protection locked="0"/>
    </xf>
    <xf numFmtId="0" fontId="13" fillId="0" borderId="6" xfId="1" applyFont="1" applyBorder="1" applyAlignment="1">
      <alignment horizontal="left" wrapText="1"/>
    </xf>
    <xf numFmtId="185" fontId="13" fillId="0" borderId="6" xfId="12" applyNumberFormat="1" applyFont="1" applyFill="1" applyBorder="1" applyAlignment="1" applyProtection="1">
      <alignment horizontal="left" vertical="center"/>
      <protection locked="0"/>
    </xf>
    <xf numFmtId="185" fontId="14" fillId="0" borderId="6" xfId="12" applyNumberFormat="1" applyFont="1" applyFill="1" applyBorder="1" applyAlignment="1" applyProtection="1">
      <alignment horizontal="left" vertical="center"/>
      <protection locked="0"/>
    </xf>
    <xf numFmtId="185" fontId="13" fillId="0" borderId="0" xfId="1" applyNumberFormat="1" applyFont="1" applyAlignment="1" applyProtection="1">
      <alignment vertical="center"/>
      <protection locked="0"/>
    </xf>
    <xf numFmtId="167" fontId="13" fillId="0" borderId="0" xfId="13" applyNumberFormat="1" applyFont="1" applyFill="1" applyAlignment="1" applyProtection="1">
      <alignment vertical="center"/>
      <protection locked="0"/>
    </xf>
    <xf numFmtId="185" fontId="11" fillId="0" borderId="0" xfId="1" applyNumberFormat="1" applyFont="1" applyAlignment="1" applyProtection="1">
      <alignment vertical="center"/>
      <protection locked="0"/>
    </xf>
    <xf numFmtId="0" fontId="13" fillId="0" borderId="0" xfId="12" applyNumberFormat="1" applyFont="1" applyFill="1" applyBorder="1" applyAlignment="1" applyProtection="1">
      <alignment horizontal="left" vertical="center" wrapText="1"/>
      <protection locked="0"/>
    </xf>
    <xf numFmtId="0" fontId="11" fillId="0" borderId="0" xfId="1" applyFont="1" applyProtection="1">
      <protection locked="0"/>
    </xf>
    <xf numFmtId="0" fontId="5" fillId="0" borderId="0" xfId="1" applyFont="1" applyAlignment="1">
      <alignment horizontal="center" wrapText="1"/>
    </xf>
    <xf numFmtId="0" fontId="53" fillId="0" borderId="0" xfId="1" applyFont="1" applyAlignment="1">
      <alignment vertical="center"/>
    </xf>
    <xf numFmtId="0" fontId="5" fillId="0" borderId="0" xfId="1" applyFont="1" applyAlignment="1">
      <alignment vertical="center"/>
    </xf>
    <xf numFmtId="0" fontId="9" fillId="0" borderId="0" xfId="1" applyFont="1" applyAlignment="1">
      <alignment horizontal="center" vertical="center"/>
    </xf>
    <xf numFmtId="0" fontId="22" fillId="0" borderId="1" xfId="1" applyFont="1" applyBorder="1" applyAlignment="1">
      <alignment horizontal="center" vertical="center" wrapText="1"/>
    </xf>
    <xf numFmtId="2" fontId="11" fillId="0" borderId="1" xfId="1" applyNumberFormat="1" applyFont="1" applyBorder="1" applyAlignment="1">
      <alignment horizontal="center" vertical="center" wrapText="1"/>
    </xf>
    <xf numFmtId="2" fontId="22" fillId="0" borderId="1" xfId="1" applyNumberFormat="1" applyFont="1" applyBorder="1" applyAlignment="1">
      <alignment horizontal="center" vertical="center" wrapText="1"/>
    </xf>
    <xf numFmtId="0" fontId="54" fillId="0" borderId="0" xfId="1" applyFont="1" applyAlignment="1">
      <alignment vertical="center"/>
    </xf>
    <xf numFmtId="0" fontId="22" fillId="0" borderId="3" xfId="1" applyFont="1" applyBorder="1" applyAlignment="1">
      <alignment horizontal="center" vertical="center" wrapText="1"/>
    </xf>
    <xf numFmtId="2" fontId="11" fillId="0" borderId="3" xfId="1" applyNumberFormat="1" applyFont="1" applyBorder="1" applyAlignment="1">
      <alignment horizontal="center" vertical="center" wrapText="1"/>
    </xf>
    <xf numFmtId="0" fontId="11" fillId="0" borderId="3" xfId="1" applyFont="1" applyBorder="1" applyAlignment="1">
      <alignment horizontal="center" wrapText="1"/>
    </xf>
    <xf numFmtId="0" fontId="11" fillId="0" borderId="3" xfId="1" applyFont="1" applyBorder="1" applyAlignment="1">
      <alignment horizontal="center"/>
    </xf>
    <xf numFmtId="0" fontId="55" fillId="0" borderId="0" xfId="1" applyFont="1" applyAlignment="1">
      <alignment horizontal="center" vertical="center" wrapText="1"/>
    </xf>
    <xf numFmtId="2" fontId="54" fillId="0" borderId="0" xfId="1" applyNumberFormat="1" applyFont="1" applyAlignment="1">
      <alignment horizontal="center" vertical="center" wrapText="1"/>
    </xf>
    <xf numFmtId="2" fontId="56"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3" fontId="13" fillId="0" borderId="0" xfId="1" applyNumberFormat="1" applyFont="1" applyAlignment="1">
      <alignment horizontal="center" vertical="center" wrapText="1"/>
    </xf>
    <xf numFmtId="0" fontId="13" fillId="0" borderId="29" xfId="1" applyFont="1" applyBorder="1" applyAlignment="1">
      <alignment horizontal="left" vertical="center" wrapText="1"/>
    </xf>
    <xf numFmtId="2" fontId="13" fillId="0" borderId="29" xfId="1" applyNumberFormat="1" applyFont="1" applyBorder="1" applyAlignment="1">
      <alignment horizontal="center" vertical="center" wrapText="1"/>
    </xf>
    <xf numFmtId="3" fontId="13" fillId="0" borderId="29" xfId="1" applyNumberFormat="1" applyFont="1" applyBorder="1" applyAlignment="1">
      <alignment horizontal="center" vertical="center" wrapText="1"/>
    </xf>
    <xf numFmtId="0" fontId="14" fillId="0" borderId="0" xfId="1" applyFont="1" applyAlignment="1">
      <alignment vertical="center"/>
    </xf>
    <xf numFmtId="0" fontId="58" fillId="0" borderId="0" xfId="14" applyFont="1" applyAlignment="1">
      <alignment horizontal="left" vertical="center"/>
    </xf>
    <xf numFmtId="0" fontId="58" fillId="0" borderId="0" xfId="14" applyFont="1" applyAlignment="1">
      <alignment horizontal="left" vertical="center"/>
    </xf>
    <xf numFmtId="0" fontId="58" fillId="0" borderId="0" xfId="14" applyFont="1" applyAlignment="1" applyProtection="1">
      <alignment horizontal="left" vertical="center"/>
      <protection locked="0"/>
    </xf>
    <xf numFmtId="0" fontId="2" fillId="0" borderId="0" xfId="15" applyFont="1" applyAlignment="1">
      <alignment vertical="center"/>
    </xf>
    <xf numFmtId="0" fontId="59" fillId="0" borderId="0" xfId="15" applyFont="1" applyAlignment="1">
      <alignment vertical="center"/>
    </xf>
    <xf numFmtId="0" fontId="60" fillId="0" borderId="11" xfId="15" applyFont="1" applyBorder="1" applyAlignment="1">
      <alignment horizontal="left" vertical="center" wrapText="1"/>
    </xf>
    <xf numFmtId="0" fontId="60" fillId="0" borderId="13" xfId="15" applyFont="1" applyBorder="1" applyAlignment="1">
      <alignment horizontal="left" vertical="center" wrapText="1"/>
    </xf>
    <xf numFmtId="0" fontId="60" fillId="0" borderId="30" xfId="15" applyFont="1" applyBorder="1" applyAlignment="1">
      <alignment horizontal="left" vertical="center" wrapText="1"/>
    </xf>
    <xf numFmtId="0" fontId="60" fillId="0" borderId="31" xfId="15" applyFont="1" applyBorder="1" applyAlignment="1">
      <alignment horizontal="left" vertical="center" wrapText="1"/>
    </xf>
    <xf numFmtId="0" fontId="60" fillId="0" borderId="32" xfId="15" applyFont="1" applyBorder="1" applyAlignment="1">
      <alignment horizontal="left" vertical="center" wrapText="1"/>
    </xf>
    <xf numFmtId="0" fontId="60" fillId="0" borderId="33" xfId="15" applyFont="1" applyBorder="1" applyAlignment="1">
      <alignment horizontal="left" vertical="center" wrapText="1"/>
    </xf>
    <xf numFmtId="0" fontId="0" fillId="0" borderId="0" xfId="15" applyFont="1" applyAlignment="1">
      <alignment horizontal="left" vertical="center" wrapText="1"/>
    </xf>
    <xf numFmtId="0" fontId="2" fillId="0" borderId="25" xfId="15" applyFont="1" applyBorder="1" applyAlignment="1">
      <alignment vertical="center"/>
    </xf>
    <xf numFmtId="0" fontId="12" fillId="0" borderId="0" xfId="15" applyFont="1" applyAlignment="1">
      <alignment vertical="center"/>
    </xf>
    <xf numFmtId="0" fontId="2" fillId="3" borderId="5" xfId="15" applyFont="1" applyFill="1" applyBorder="1" applyAlignment="1">
      <alignment horizontal="center" vertical="center"/>
    </xf>
    <xf numFmtId="0" fontId="12" fillId="0" borderId="0" xfId="1" applyFont="1"/>
    <xf numFmtId="0" fontId="2" fillId="3" borderId="0" xfId="15" applyFont="1" applyFill="1" applyAlignment="1">
      <alignment vertical="center"/>
    </xf>
    <xf numFmtId="0" fontId="61" fillId="0" borderId="0" xfId="16" applyFont="1" applyAlignment="1">
      <alignment horizontal="center" vertical="center"/>
    </xf>
    <xf numFmtId="0" fontId="62" fillId="0" borderId="0" xfId="16" applyFont="1" applyAlignment="1">
      <alignment horizontal="center" vertical="center"/>
    </xf>
    <xf numFmtId="0" fontId="2" fillId="0" borderId="0" xfId="1" applyAlignment="1">
      <alignment horizontal="left" indent="1"/>
    </xf>
    <xf numFmtId="0" fontId="2" fillId="0" borderId="0" xfId="1" applyAlignment="1">
      <alignment horizontal="left"/>
    </xf>
    <xf numFmtId="0" fontId="12" fillId="0" borderId="0" xfId="1" applyFont="1" applyAlignment="1">
      <alignment horizontal="left"/>
    </xf>
    <xf numFmtId="1" fontId="2" fillId="0" borderId="0" xfId="1" applyNumberFormat="1" applyAlignment="1">
      <alignment horizontal="left"/>
    </xf>
    <xf numFmtId="0" fontId="12" fillId="0" borderId="0" xfId="1" applyFont="1" applyAlignment="1">
      <alignment horizontal="left" indent="1"/>
    </xf>
    <xf numFmtId="0" fontId="2" fillId="0" borderId="0" xfId="1" applyAlignment="1">
      <alignment horizontal="left" vertical="center" indent="2"/>
    </xf>
    <xf numFmtId="0" fontId="2" fillId="0" borderId="0" xfId="1" applyAlignment="1">
      <alignment horizontal="left" vertical="center" wrapText="1"/>
    </xf>
    <xf numFmtId="0" fontId="2" fillId="0" borderId="0" xfId="1" applyAlignment="1">
      <alignment vertical="center" wrapText="1"/>
    </xf>
    <xf numFmtId="0" fontId="2" fillId="0" borderId="0" xfId="1" applyAlignment="1">
      <alignment wrapText="1"/>
    </xf>
    <xf numFmtId="0" fontId="2" fillId="0" borderId="0" xfId="1" applyAlignment="1">
      <alignment horizontal="left" wrapText="1"/>
    </xf>
    <xf numFmtId="0" fontId="0" fillId="0" borderId="0" xfId="15" applyFont="1" applyAlignment="1">
      <alignment vertical="center" wrapText="1"/>
    </xf>
    <xf numFmtId="165" fontId="62" fillId="0" borderId="0" xfId="17" applyFont="1" applyFill="1" applyBorder="1" applyAlignment="1">
      <alignment horizontal="center" vertical="center"/>
    </xf>
    <xf numFmtId="0" fontId="2" fillId="0" borderId="0" xfId="1" applyAlignment="1">
      <alignment horizontal="left" vertical="top" wrapText="1"/>
    </xf>
    <xf numFmtId="0" fontId="12" fillId="0" borderId="0" xfId="1" applyFont="1" applyAlignment="1">
      <alignment wrapText="1"/>
    </xf>
    <xf numFmtId="0" fontId="2" fillId="0" borderId="0" xfId="1" applyAlignment="1">
      <alignment horizontal="left" indent="2"/>
    </xf>
    <xf numFmtId="1" fontId="12" fillId="0" borderId="0" xfId="1" applyNumberFormat="1" applyFont="1" applyAlignment="1">
      <alignment horizontal="left" wrapText="1"/>
    </xf>
    <xf numFmtId="0" fontId="12" fillId="0" borderId="0" xfId="1" quotePrefix="1" applyFont="1" applyAlignment="1">
      <alignment wrapText="1"/>
    </xf>
    <xf numFmtId="1" fontId="12" fillId="0" borderId="0" xfId="1" applyNumberFormat="1" applyFont="1" applyAlignment="1">
      <alignment horizontal="left"/>
    </xf>
    <xf numFmtId="0" fontId="61" fillId="0" borderId="0" xfId="16" applyFont="1" applyAlignment="1">
      <alignment horizontal="center" vertical="center"/>
    </xf>
    <xf numFmtId="0" fontId="12" fillId="0" borderId="0" xfId="1" applyFont="1" applyAlignment="1">
      <alignment horizontal="left" vertical="center"/>
    </xf>
    <xf numFmtId="0" fontId="12" fillId="0" borderId="0" xfId="1" applyFont="1" applyAlignment="1">
      <alignment vertical="center" wrapText="1"/>
    </xf>
    <xf numFmtId="0" fontId="12" fillId="0" borderId="0" xfId="15" applyFont="1" applyAlignment="1">
      <alignment horizontal="left" vertical="center" indent="1"/>
    </xf>
    <xf numFmtId="0" fontId="12" fillId="0" borderId="0" xfId="1" applyFont="1" applyAlignment="1">
      <alignment vertical="center"/>
    </xf>
    <xf numFmtId="0" fontId="0" fillId="0" borderId="0" xfId="15" applyFont="1" applyAlignment="1">
      <alignment vertical="center"/>
    </xf>
    <xf numFmtId="0" fontId="12" fillId="0" borderId="0" xfId="15" applyFont="1" applyAlignment="1">
      <alignment horizontal="left" vertical="center"/>
    </xf>
    <xf numFmtId="0" fontId="2" fillId="0" borderId="0" xfId="1" quotePrefix="1" applyAlignment="1">
      <alignment horizontal="left"/>
    </xf>
    <xf numFmtId="0" fontId="2" fillId="0" borderId="0" xfId="15" applyFont="1" applyAlignment="1">
      <alignment horizontal="left" vertical="center" indent="2"/>
    </xf>
    <xf numFmtId="0" fontId="12" fillId="0" borderId="0" xfId="15" applyFont="1" applyAlignment="1">
      <alignment horizontal="left" vertical="center"/>
    </xf>
    <xf numFmtId="0" fontId="63" fillId="0" borderId="0" xfId="15" applyFont="1" applyAlignment="1">
      <alignment vertical="center"/>
    </xf>
    <xf numFmtId="0" fontId="64" fillId="0" borderId="0" xfId="16" applyFont="1"/>
    <xf numFmtId="0" fontId="64" fillId="0" borderId="0" xfId="16" applyFont="1" applyAlignment="1">
      <alignment horizontal="center" vertical="center"/>
    </xf>
    <xf numFmtId="0" fontId="63" fillId="0" borderId="0" xfId="16" applyFont="1" applyAlignment="1">
      <alignment horizontal="center" vertical="center"/>
    </xf>
    <xf numFmtId="0" fontId="62" fillId="0" borderId="0" xfId="16" applyFont="1"/>
    <xf numFmtId="0" fontId="63" fillId="0" borderId="0" xfId="16" applyFont="1" applyAlignment="1">
      <alignment horizontal="left"/>
    </xf>
    <xf numFmtId="0" fontId="61" fillId="0" borderId="0" xfId="16" quotePrefix="1" applyFont="1" applyAlignment="1">
      <alignment horizontal="center" vertical="center"/>
    </xf>
    <xf numFmtId="0" fontId="62" fillId="0" borderId="0" xfId="16" quotePrefix="1" applyFont="1" applyAlignment="1">
      <alignment horizontal="center" vertical="center"/>
    </xf>
    <xf numFmtId="0" fontId="64" fillId="4" borderId="0" xfId="16" applyFont="1" applyFill="1"/>
    <xf numFmtId="0" fontId="63" fillId="4" borderId="0" xfId="16" applyFont="1" applyFill="1" applyAlignment="1">
      <alignment horizontal="right"/>
    </xf>
    <xf numFmtId="0" fontId="18" fillId="0" borderId="34" xfId="1" applyFont="1" applyBorder="1"/>
    <xf numFmtId="0" fontId="18" fillId="0" borderId="0" xfId="1" applyFont="1"/>
    <xf numFmtId="17" fontId="18" fillId="0" borderId="0" xfId="1" applyNumberFormat="1" applyFont="1"/>
    <xf numFmtId="0" fontId="65" fillId="0" borderId="0" xfId="1" applyFont="1"/>
    <xf numFmtId="0" fontId="66" fillId="0" borderId="0" xfId="1" applyFont="1"/>
    <xf numFmtId="0" fontId="23" fillId="0" borderId="0" xfId="1" applyFont="1" applyAlignment="1">
      <alignment horizontal="center"/>
    </xf>
    <xf numFmtId="0" fontId="23" fillId="0" borderId="0" xfId="1" applyFont="1" applyAlignment="1">
      <alignment horizontal="center"/>
    </xf>
    <xf numFmtId="0" fontId="48" fillId="0" borderId="0" xfId="1" applyFont="1" applyAlignment="1">
      <alignment horizontal="justify" vertical="justify" wrapText="1"/>
    </xf>
    <xf numFmtId="0" fontId="18" fillId="0" borderId="0" xfId="1" applyFont="1" applyAlignment="1">
      <alignment vertical="justify" wrapText="1"/>
    </xf>
    <xf numFmtId="0" fontId="48" fillId="0" borderId="0" xfId="1" applyFont="1" applyAlignment="1">
      <alignment horizontal="justify" vertical="justify" wrapText="1"/>
    </xf>
    <xf numFmtId="0" fontId="2" fillId="0" borderId="0" xfId="1" applyAlignment="1">
      <alignment horizontal="justify" vertical="center" wrapText="1"/>
    </xf>
    <xf numFmtId="0" fontId="18" fillId="0" borderId="0" xfId="1" applyFont="1" applyAlignment="1">
      <alignment horizontal="justify" vertical="center" wrapText="1"/>
    </xf>
    <xf numFmtId="0" fontId="2" fillId="0" borderId="0" xfId="1" applyAlignment="1">
      <alignment horizontal="justify" vertical="center" wrapText="1"/>
    </xf>
    <xf numFmtId="0" fontId="12" fillId="0" borderId="0" xfId="1" applyFont="1" applyAlignment="1">
      <alignment horizontal="justify" vertical="center" wrapText="1"/>
    </xf>
    <xf numFmtId="0" fontId="18" fillId="0" borderId="35" xfId="1" applyFont="1" applyBorder="1"/>
  </cellXfs>
  <cellStyles count="18">
    <cellStyle name="Hipervínculo" xfId="14" builtinId="8"/>
    <cellStyle name="Millares [0]_1.2.4_36Estruct%-credIndirectXEmp04-01" xfId="3" xr:uid="{92167954-B620-47C5-BB36-6156F9E399F5}"/>
    <cellStyle name="Millares 2" xfId="4" xr:uid="{F420B98B-0605-4906-B0CF-16B01A6E55AB}"/>
    <cellStyle name="Millares 2 2" xfId="17" xr:uid="{08012DC6-A2CF-4BA5-87C2-B9AC66D4AE77}"/>
    <cellStyle name="Millares 7" xfId="13" xr:uid="{581BA9DA-6A5A-4DDC-A903-F57A51889974}"/>
    <cellStyle name="Millares_01-25 Bcos Ene-2002" xfId="12" xr:uid="{E34A6882-6C79-4E3F-9EE2-C40BF313950A}"/>
    <cellStyle name="Millares_14-Indicadores Bcos" xfId="10" xr:uid="{C6AD3969-3C88-45AE-B08D-8F6D9E4C5AFC}"/>
    <cellStyle name="Millares_35-43 Bcos Ene-2002" xfId="2" xr:uid="{F1743734-805D-4E91-8E13-901F83891BBD}"/>
    <cellStyle name="Normal" xfId="0" builtinId="0"/>
    <cellStyle name="Normal 2" xfId="1" xr:uid="{8C687804-7637-478F-9A24-9ABE77F62BA3}"/>
    <cellStyle name="Normal 2 2" xfId="15" xr:uid="{A91B65F0-124B-46F7-BE6D-6A2C768F76A8}"/>
    <cellStyle name="Normal 3" xfId="5" xr:uid="{01D1DF3B-5C47-4333-A5E3-ADA807D811C0}"/>
    <cellStyle name="Normal 3 2" xfId="16" xr:uid="{11B5A811-A1FE-4C1A-8ED0-AD99152A8FD4}"/>
    <cellStyle name="Normal 4" xfId="9" xr:uid="{1CEBE84A-5EFC-4E2B-BACA-5645007C2D9F}"/>
    <cellStyle name="Normal 5" xfId="11" xr:uid="{CA177A69-E2D8-4E3A-BF47-70BDCD8C684A}"/>
    <cellStyle name="Normal_BG-bcos-Jul-2001" xfId="7" xr:uid="{9875B9E1-2B1B-47F6-BD52-8085F4C9BD57}"/>
    <cellStyle name="Normal_BG-Nac y Cof 062001" xfId="6" xr:uid="{F0AF4650-1E0E-4C30-8633-C9C4171205E0}"/>
    <cellStyle name="Porcentaje 2" xfId="8" xr:uid="{DE39449F-A08B-4D1A-B4E3-070E52DF58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781050</xdr:colOff>
      <xdr:row>8</xdr:row>
      <xdr:rowOff>47626</xdr:rowOff>
    </xdr:from>
    <xdr:to>
      <xdr:col>6</xdr:col>
      <xdr:colOff>104775</xdr:colOff>
      <xdr:row>15</xdr:row>
      <xdr:rowOff>19051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D8A8EB8F-0932-4A16-9201-04084C736DC2}"/>
            </a:ext>
          </a:extLst>
        </xdr:cNvPr>
        <xdr:cNvPicPr/>
      </xdr:nvPicPr>
      <xdr:blipFill>
        <a:blip xmlns:r="http://schemas.openxmlformats.org/officeDocument/2006/relationships" r:embed="rId1"/>
        <a:srcRect/>
        <a:stretch>
          <a:fillRect/>
        </a:stretch>
      </xdr:blipFill>
      <xdr:spPr bwMode="auto">
        <a:xfrm>
          <a:off x="1946910" y="173926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Efra&#237;n\Cajas\MacrosFinales\Fuentes\C3,3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Esteco/ASF/Bolet&#237;n/Nuevas%20REFERENCIAS/Entidades%20Estatales/Cuadros%20Estatales.xls" TargetMode="External"/><Relationship Id="rId1" Type="http://schemas.openxmlformats.org/officeDocument/2006/relationships/externalLinkPath" Target="/esteco/Esteco/ASF/Bolet&#237;n/Nuevas%20REFERENCIAS/Entidades%20Estatales/Cuadros%20Estatales.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2026/Ene/Estatales/Data/Plantilla%20BG%20y%20EGP%20Ent.%20Estatales%20e%20Indicadores%20Ene%202026.xlsm" TargetMode="External"/><Relationship Id="rId1" Type="http://schemas.openxmlformats.org/officeDocument/2006/relationships/externalLinkPath" Target="/esteco/Pc-OBorda/Boletin-Bcos/BOLETIN%20PUBLIC%20WEB/2026/Ene/Estatales/Data/Plantilla%20BG%20y%20EGP%20Ent.%20Estatales%20e%20Indicadores%20Ene%202026.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statales\BG%20GP%20Estatales%20Ene%202026.xlsx" TargetMode="External"/><Relationship Id="rId1" Type="http://schemas.openxmlformats.org/officeDocument/2006/relationships/externalLinkPath" Target="Actual%20Consolidado/Estatales/BG%20GP%20Estatales%20Ene%202026.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Oborda\Financ\Efra&#237;n\Bancos\Macros%20Finales\Fuentes\Estruct%25%20IngrFinancBancos02_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3,33"/>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TD"/>
      <sheetName val="12 T-1"/>
      <sheetName val="12"/>
      <sheetName val="10"/>
      <sheetName val="11"/>
      <sheetName val="2F"/>
      <sheetName val="Propuesta"/>
      <sheetName val="14x"/>
      <sheetName val="14"/>
      <sheetName val="15x"/>
      <sheetName val="15"/>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46053</v>
          </cell>
        </row>
      </sheetData>
      <sheetData sheetId="1"/>
      <sheetData sheetId="2"/>
      <sheetData sheetId="3"/>
      <sheetData sheetId="4"/>
      <sheetData sheetId="5"/>
      <sheetData sheetId="6">
        <row r="3">
          <cell r="B3">
            <v>46053</v>
          </cell>
        </row>
      </sheetData>
      <sheetData sheetId="7"/>
      <sheetData sheetId="8"/>
      <sheetData sheetId="9"/>
      <sheetData sheetId="10"/>
      <sheetData sheetId="11"/>
      <sheetData sheetId="12"/>
      <sheetData sheetId="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 val="4"/>
      <sheetName val="5"/>
      <sheetName val="6"/>
      <sheetName val="7"/>
      <sheetName val="8"/>
      <sheetName val="9"/>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C14CE-B71C-49A2-B692-F885E2752F98}">
  <dimension ref="A1:I25"/>
  <sheetViews>
    <sheetView showGridLines="0" view="pageBreakPreview" zoomScaleSheetLayoutView="120" workbookViewId="0">
      <selection activeCell="B4" sqref="B4"/>
    </sheetView>
  </sheetViews>
  <sheetFormatPr baseColWidth="10" defaultColWidth="11.44140625" defaultRowHeight="13.8" x14ac:dyDescent="0.25"/>
  <cols>
    <col min="1" max="1" width="4.6640625" style="333" customWidth="1"/>
    <col min="2" max="9" width="12.33203125" style="333" customWidth="1"/>
    <col min="10" max="16384" width="11.44140625" style="333"/>
  </cols>
  <sheetData>
    <row r="1" spans="1:9" ht="14.4" thickTop="1" x14ac:dyDescent="0.25">
      <c r="A1" s="332"/>
      <c r="B1" s="332"/>
      <c r="C1" s="332"/>
      <c r="D1" s="332"/>
      <c r="E1" s="332"/>
      <c r="F1" s="332"/>
      <c r="G1" s="332"/>
      <c r="H1" s="332"/>
    </row>
    <row r="2" spans="1:9" x14ac:dyDescent="0.25">
      <c r="B2" s="334"/>
    </row>
    <row r="3" spans="1:9" ht="28.2" x14ac:dyDescent="0.5">
      <c r="B3" s="335" t="s">
        <v>1105</v>
      </c>
    </row>
    <row r="4" spans="1:9" ht="21.6" x14ac:dyDescent="0.4">
      <c r="B4" s="336"/>
    </row>
    <row r="6" spans="1:9" x14ac:dyDescent="0.25">
      <c r="A6" s="337"/>
      <c r="B6" s="337"/>
      <c r="C6" s="337"/>
      <c r="D6" s="337"/>
      <c r="E6" s="337"/>
      <c r="F6" s="337"/>
      <c r="G6" s="337"/>
      <c r="H6" s="337"/>
      <c r="I6" s="337"/>
    </row>
    <row r="7" spans="1:9" x14ac:dyDescent="0.25">
      <c r="A7" s="338"/>
      <c r="B7" s="338"/>
      <c r="C7" s="338"/>
      <c r="E7" s="338"/>
      <c r="F7" s="338"/>
      <c r="G7" s="338"/>
      <c r="H7" s="338"/>
      <c r="I7" s="338"/>
    </row>
    <row r="8" spans="1:9" x14ac:dyDescent="0.25">
      <c r="A8" s="338"/>
      <c r="B8" s="338"/>
      <c r="C8" s="338"/>
      <c r="D8" s="338"/>
      <c r="E8" s="338"/>
      <c r="F8" s="338"/>
      <c r="G8" s="338"/>
      <c r="H8" s="338"/>
      <c r="I8" s="338"/>
    </row>
    <row r="9" spans="1:9" ht="15.75" customHeight="1" x14ac:dyDescent="0.25">
      <c r="B9" s="339"/>
      <c r="C9" s="339"/>
      <c r="D9" s="339"/>
      <c r="E9" s="339"/>
      <c r="F9" s="339"/>
      <c r="G9" s="339"/>
      <c r="H9" s="339"/>
    </row>
    <row r="10" spans="1:9" ht="15.75" customHeight="1" x14ac:dyDescent="0.25">
      <c r="B10" s="339"/>
      <c r="C10" s="339"/>
      <c r="D10" s="339"/>
      <c r="E10" s="339"/>
      <c r="F10" s="339"/>
      <c r="G10" s="339"/>
      <c r="H10" s="339"/>
      <c r="I10" s="340"/>
    </row>
    <row r="11" spans="1:9" ht="15.75" customHeight="1" x14ac:dyDescent="0.25">
      <c r="B11" s="339"/>
      <c r="C11" s="339"/>
      <c r="D11" s="339"/>
      <c r="E11" s="339"/>
      <c r="F11" s="339"/>
      <c r="G11" s="339"/>
      <c r="H11" s="339"/>
      <c r="I11" s="340"/>
    </row>
    <row r="12" spans="1:9" ht="15.75" customHeight="1" x14ac:dyDescent="0.25">
      <c r="B12" s="339"/>
      <c r="C12" s="339"/>
      <c r="D12" s="339"/>
      <c r="E12" s="339"/>
      <c r="F12" s="339"/>
      <c r="G12" s="339"/>
      <c r="H12" s="339"/>
      <c r="I12" s="340"/>
    </row>
    <row r="13" spans="1:9" ht="15.75" customHeight="1" x14ac:dyDescent="0.25">
      <c r="B13" s="339"/>
      <c r="C13" s="339"/>
      <c r="D13" s="339"/>
      <c r="E13" s="339"/>
      <c r="F13" s="339"/>
      <c r="G13" s="339"/>
      <c r="H13" s="339"/>
      <c r="I13" s="340"/>
    </row>
    <row r="14" spans="1:9" ht="15.75" customHeight="1" x14ac:dyDescent="0.25">
      <c r="B14" s="339"/>
      <c r="C14" s="339"/>
      <c r="D14" s="339"/>
      <c r="E14" s="339"/>
      <c r="F14" s="339"/>
      <c r="G14" s="339"/>
      <c r="H14" s="339"/>
      <c r="I14" s="340"/>
    </row>
    <row r="15" spans="1:9" ht="15.75" customHeight="1" x14ac:dyDescent="0.25">
      <c r="B15" s="339"/>
      <c r="C15" s="339"/>
      <c r="D15" s="339"/>
      <c r="E15" s="339"/>
      <c r="F15" s="339"/>
      <c r="G15" s="339"/>
      <c r="H15" s="339"/>
    </row>
    <row r="16" spans="1:9" ht="15.75" customHeight="1" x14ac:dyDescent="0.25">
      <c r="B16" s="339"/>
      <c r="C16" s="339"/>
      <c r="D16" s="339"/>
      <c r="E16" s="339"/>
      <c r="F16" s="339"/>
      <c r="G16" s="339"/>
      <c r="H16" s="339"/>
    </row>
    <row r="17" spans="1:9" ht="15.75" customHeight="1" x14ac:dyDescent="0.25">
      <c r="B17" s="341"/>
      <c r="C17" s="341"/>
      <c r="D17" s="341"/>
      <c r="E17" s="341"/>
      <c r="F17" s="341"/>
      <c r="G17" s="341"/>
      <c r="H17" s="341"/>
    </row>
    <row r="18" spans="1:9" ht="15.75" customHeight="1" x14ac:dyDescent="0.25">
      <c r="B18" s="341"/>
      <c r="C18" s="341"/>
      <c r="D18" s="341"/>
      <c r="E18" s="341"/>
      <c r="F18" s="341"/>
      <c r="G18" s="341"/>
      <c r="H18" s="341"/>
    </row>
    <row r="19" spans="1:9" ht="15.75" customHeight="1" x14ac:dyDescent="0.25">
      <c r="B19" s="341"/>
      <c r="C19" s="341"/>
      <c r="D19" s="341"/>
      <c r="E19" s="341"/>
      <c r="F19" s="342"/>
      <c r="G19" s="342"/>
      <c r="H19" s="342"/>
      <c r="I19" s="342"/>
    </row>
    <row r="20" spans="1:9" ht="15.75" customHeight="1" x14ac:dyDescent="0.25">
      <c r="B20" s="343"/>
      <c r="C20" s="343"/>
      <c r="D20" s="343"/>
      <c r="E20" s="343"/>
      <c r="F20" s="342"/>
      <c r="G20" s="342"/>
      <c r="H20" s="342"/>
      <c r="I20" s="342"/>
    </row>
    <row r="21" spans="1:9" ht="15.75" customHeight="1" x14ac:dyDescent="0.25">
      <c r="B21" s="343"/>
      <c r="C21" s="343"/>
      <c r="D21" s="343"/>
      <c r="E21" s="343"/>
      <c r="F21" s="342"/>
      <c r="G21" s="342"/>
      <c r="H21" s="342"/>
      <c r="I21" s="342"/>
    </row>
    <row r="22" spans="1:9" ht="15.75" customHeight="1" x14ac:dyDescent="0.25">
      <c r="B22" s="343"/>
      <c r="C22" s="343"/>
      <c r="D22" s="343"/>
      <c r="E22" s="343"/>
      <c r="F22" s="344"/>
      <c r="G22" s="344"/>
      <c r="H22" s="344"/>
      <c r="I22" s="345"/>
    </row>
    <row r="23" spans="1:9" ht="15.75" customHeight="1" thickBot="1" x14ac:dyDescent="0.3">
      <c r="A23" s="346"/>
      <c r="B23" s="346"/>
      <c r="C23" s="346"/>
      <c r="D23" s="346"/>
      <c r="E23" s="346"/>
      <c r="F23" s="346"/>
      <c r="G23" s="346"/>
      <c r="H23" s="346"/>
      <c r="I23" s="346"/>
    </row>
    <row r="24" spans="1:9" ht="3.75" customHeight="1" thickTop="1" x14ac:dyDescent="0.25"/>
    <row r="25" spans="1:9" ht="15.75" customHeight="1" x14ac:dyDescent="0.25"/>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DBE09-0CF3-4730-BD5B-92A417A16F1B}">
  <sheetPr>
    <pageSetUpPr fitToPage="1"/>
  </sheetPr>
  <dimension ref="A1:D199"/>
  <sheetViews>
    <sheetView showGridLines="0" tabSelected="1" zoomScale="85" zoomScaleNormal="85" workbookViewId="0"/>
  </sheetViews>
  <sheetFormatPr baseColWidth="10" defaultColWidth="12.6640625" defaultRowHeight="13.2" x14ac:dyDescent="0.3"/>
  <cols>
    <col min="1" max="1" width="7.33203125" style="278" bestFit="1" customWidth="1"/>
    <col min="2" max="2" width="69.44140625" style="278" bestFit="1" customWidth="1"/>
    <col min="3" max="3" width="99.6640625" style="278" customWidth="1"/>
    <col min="4" max="16384" width="12.6640625" style="278"/>
  </cols>
  <sheetData>
    <row r="1" spans="1:3" ht="13.8" x14ac:dyDescent="0.3">
      <c r="A1" s="276" t="s">
        <v>781</v>
      </c>
    </row>
    <row r="2" spans="1:3" ht="13.8" x14ac:dyDescent="0.3">
      <c r="B2" s="279" t="s">
        <v>782</v>
      </c>
    </row>
    <row r="3" spans="1:3" ht="6.6" customHeight="1" x14ac:dyDescent="0.3"/>
    <row r="4" spans="1:3" ht="12.75" customHeight="1" x14ac:dyDescent="0.3">
      <c r="B4" s="280" t="s">
        <v>783</v>
      </c>
      <c r="C4" s="281"/>
    </row>
    <row r="5" spans="1:3" x14ac:dyDescent="0.3">
      <c r="B5" s="282"/>
      <c r="C5" s="283"/>
    </row>
    <row r="6" spans="1:3" x14ac:dyDescent="0.3">
      <c r="B6" s="282"/>
      <c r="C6" s="283"/>
    </row>
    <row r="7" spans="1:3" ht="30.75" customHeight="1" x14ac:dyDescent="0.3">
      <c r="B7" s="284"/>
      <c r="C7" s="285"/>
    </row>
    <row r="8" spans="1:3" ht="14.4" x14ac:dyDescent="0.3">
      <c r="B8" s="286"/>
      <c r="C8" s="286"/>
    </row>
    <row r="9" spans="1:3" x14ac:dyDescent="0.3">
      <c r="A9" s="287"/>
      <c r="B9" s="287"/>
      <c r="C9" s="287"/>
    </row>
    <row r="10" spans="1:3" x14ac:dyDescent="0.3">
      <c r="A10" s="288"/>
      <c r="B10" s="288" t="s">
        <v>784</v>
      </c>
      <c r="C10" s="288"/>
    </row>
    <row r="11" spans="1:3" ht="13.8" thickBot="1" x14ac:dyDescent="0.35">
      <c r="A11" s="289"/>
      <c r="B11" s="289"/>
      <c r="C11" s="289"/>
    </row>
    <row r="12" spans="1:3" ht="24" customHeight="1" x14ac:dyDescent="0.25">
      <c r="B12" s="290" t="s">
        <v>785</v>
      </c>
      <c r="C12" s="291"/>
    </row>
    <row r="13" spans="1:3" ht="11.4" customHeight="1" x14ac:dyDescent="0.25">
      <c r="B13" s="290"/>
      <c r="C13" s="291"/>
    </row>
    <row r="14" spans="1:3" x14ac:dyDescent="0.25">
      <c r="A14" s="292" t="s">
        <v>786</v>
      </c>
      <c r="B14" s="290" t="s">
        <v>551</v>
      </c>
      <c r="C14" s="288" t="str">
        <f>A15&amp;"+"&amp;A16&amp;"+"&amp;A17&amp;"+"&amp;A18</f>
        <v>(A.1)+(A.2)+(A.3)+(A.4)</v>
      </c>
    </row>
    <row r="15" spans="1:3" x14ac:dyDescent="0.25">
      <c r="A15" s="293" t="s">
        <v>787</v>
      </c>
      <c r="B15" s="294" t="s">
        <v>788</v>
      </c>
      <c r="C15" s="295">
        <v>1101</v>
      </c>
    </row>
    <row r="16" spans="1:3" x14ac:dyDescent="0.25">
      <c r="A16" s="293" t="s">
        <v>789</v>
      </c>
      <c r="B16" s="294" t="s">
        <v>790</v>
      </c>
      <c r="C16" s="10" t="s">
        <v>791</v>
      </c>
    </row>
    <row r="17" spans="1:3" x14ac:dyDescent="0.25">
      <c r="A17" s="293" t="s">
        <v>792</v>
      </c>
      <c r="B17" s="294" t="s">
        <v>793</v>
      </c>
      <c r="C17" s="10" t="s">
        <v>794</v>
      </c>
    </row>
    <row r="18" spans="1:3" x14ac:dyDescent="0.25">
      <c r="A18" s="293" t="s">
        <v>795</v>
      </c>
      <c r="B18" s="294" t="s">
        <v>796</v>
      </c>
      <c r="C18" s="295">
        <v>1105</v>
      </c>
    </row>
    <row r="19" spans="1:3" x14ac:dyDescent="0.25">
      <c r="A19" s="292" t="s">
        <v>797</v>
      </c>
      <c r="B19" s="290" t="s">
        <v>556</v>
      </c>
      <c r="C19" s="296">
        <v>1201</v>
      </c>
    </row>
    <row r="20" spans="1:3" ht="18.75" customHeight="1" x14ac:dyDescent="0.25">
      <c r="A20" s="292" t="s">
        <v>798</v>
      </c>
      <c r="B20" s="290" t="s">
        <v>799</v>
      </c>
      <c r="C20" s="288" t="str">
        <f>A21&amp;"+"&amp;A22&amp;"+"&amp;A23&amp;"+"&amp;A24&amp;"+"&amp;A25&amp;"+"&amp;A26</f>
        <v>(C.1)+(C.2)+(C.3)+(C.4)+(C.5)+(C.6)</v>
      </c>
    </row>
    <row r="21" spans="1:3" x14ac:dyDescent="0.25">
      <c r="A21" s="293" t="s">
        <v>800</v>
      </c>
      <c r="B21" s="294" t="s">
        <v>801</v>
      </c>
      <c r="C21" s="10" t="s">
        <v>802</v>
      </c>
    </row>
    <row r="22" spans="1:3" x14ac:dyDescent="0.25">
      <c r="A22" s="293" t="s">
        <v>803</v>
      </c>
      <c r="B22" s="294" t="s">
        <v>804</v>
      </c>
      <c r="C22" s="10" t="s">
        <v>805</v>
      </c>
    </row>
    <row r="23" spans="1:3" x14ac:dyDescent="0.25">
      <c r="A23" s="293" t="s">
        <v>806</v>
      </c>
      <c r="B23" s="294" t="s">
        <v>807</v>
      </c>
      <c r="C23" s="295">
        <v>1305</v>
      </c>
    </row>
    <row r="24" spans="1:3" x14ac:dyDescent="0.25">
      <c r="A24" s="293" t="s">
        <v>808</v>
      </c>
      <c r="B24" s="294" t="s">
        <v>809</v>
      </c>
      <c r="C24" s="295">
        <v>1306</v>
      </c>
    </row>
    <row r="25" spans="1:3" x14ac:dyDescent="0.25">
      <c r="A25" s="293" t="s">
        <v>810</v>
      </c>
      <c r="B25" s="294" t="s">
        <v>811</v>
      </c>
      <c r="C25" s="295" t="s">
        <v>812</v>
      </c>
    </row>
    <row r="26" spans="1:3" x14ac:dyDescent="0.25">
      <c r="A26" s="293" t="s">
        <v>813</v>
      </c>
      <c r="B26" s="294" t="s">
        <v>814</v>
      </c>
      <c r="C26" s="297" t="s">
        <v>815</v>
      </c>
    </row>
    <row r="27" spans="1:3" ht="19.2" customHeight="1" x14ac:dyDescent="0.25">
      <c r="A27" s="292" t="s">
        <v>816</v>
      </c>
      <c r="B27" s="290" t="s">
        <v>817</v>
      </c>
      <c r="C27" s="288" t="str">
        <f>A28&amp;"+"&amp;A39&amp;"+"&amp;A40&amp;"+"&amp;A43&amp;"+"&amp;A44</f>
        <v>(D.1)+(D.12)+(D.13)+(D.16)+(D.17)</v>
      </c>
    </row>
    <row r="28" spans="1:3" x14ac:dyDescent="0.25">
      <c r="A28" s="293" t="s">
        <v>818</v>
      </c>
      <c r="B28" s="298" t="s">
        <v>743</v>
      </c>
      <c r="C28" s="288" t="str">
        <f>A29&amp;"+"&amp;A30&amp;"+"&amp;A31&amp;"+"&amp;A32&amp;"+"&amp;A33&amp;"+"&amp;A34&amp;"+"&amp;A35&amp;"+"&amp;A36&amp;"+"&amp;A37&amp;"+"&amp;A38</f>
        <v>(D.2)+(D.3)+(D.4)+(D.5)+(D.6)+(D.7)+(D.8)+(D.9)+(D.10)+(D.11)</v>
      </c>
    </row>
    <row r="29" spans="1:3" ht="27.6" x14ac:dyDescent="0.3">
      <c r="A29" s="293" t="s">
        <v>819</v>
      </c>
      <c r="B29" s="299" t="s">
        <v>820</v>
      </c>
      <c r="C29" s="300" t="s">
        <v>821</v>
      </c>
    </row>
    <row r="30" spans="1:3" ht="26.4" x14ac:dyDescent="0.3">
      <c r="A30" s="293" t="s">
        <v>822</v>
      </c>
      <c r="B30" s="299" t="s">
        <v>823</v>
      </c>
      <c r="C30" s="301" t="s">
        <v>824</v>
      </c>
    </row>
    <row r="31" spans="1:3" x14ac:dyDescent="0.25">
      <c r="A31" s="293" t="s">
        <v>825</v>
      </c>
      <c r="B31" s="299" t="s">
        <v>826</v>
      </c>
      <c r="C31" s="302" t="s">
        <v>827</v>
      </c>
    </row>
    <row r="32" spans="1:3" x14ac:dyDescent="0.25">
      <c r="A32" s="293" t="s">
        <v>828</v>
      </c>
      <c r="B32" s="299" t="s">
        <v>829</v>
      </c>
      <c r="C32" s="302" t="s">
        <v>830</v>
      </c>
    </row>
    <row r="33" spans="1:3" ht="26.4" x14ac:dyDescent="0.3">
      <c r="A33" s="293" t="s">
        <v>831</v>
      </c>
      <c r="B33" s="299" t="s">
        <v>832</v>
      </c>
      <c r="C33" s="301" t="s">
        <v>833</v>
      </c>
    </row>
    <row r="34" spans="1:3" ht="26.4" x14ac:dyDescent="0.3">
      <c r="A34" s="293" t="s">
        <v>834</v>
      </c>
      <c r="B34" s="299" t="s">
        <v>835</v>
      </c>
      <c r="C34" s="301" t="s">
        <v>836</v>
      </c>
    </row>
    <row r="35" spans="1:3" x14ac:dyDescent="0.25">
      <c r="A35" s="293" t="s">
        <v>837</v>
      </c>
      <c r="B35" s="299" t="s">
        <v>760</v>
      </c>
      <c r="C35" s="303">
        <v>1401.04</v>
      </c>
    </row>
    <row r="36" spans="1:3" ht="14.4" x14ac:dyDescent="0.3">
      <c r="A36" s="293" t="s">
        <v>838</v>
      </c>
      <c r="B36" s="299" t="s">
        <v>839</v>
      </c>
      <c r="C36" s="304" t="s">
        <v>840</v>
      </c>
    </row>
    <row r="37" spans="1:3" x14ac:dyDescent="0.3">
      <c r="A37" s="305" t="s">
        <v>841</v>
      </c>
      <c r="B37" s="299" t="s">
        <v>842</v>
      </c>
      <c r="C37" s="301" t="s">
        <v>843</v>
      </c>
    </row>
    <row r="38" spans="1:3" ht="79.2" x14ac:dyDescent="0.3">
      <c r="A38" s="305" t="s">
        <v>844</v>
      </c>
      <c r="B38" s="299" t="s">
        <v>793</v>
      </c>
      <c r="C38" s="306" t="s">
        <v>845</v>
      </c>
    </row>
    <row r="39" spans="1:3" x14ac:dyDescent="0.25">
      <c r="A39" s="305" t="s">
        <v>846</v>
      </c>
      <c r="B39" s="298" t="s">
        <v>847</v>
      </c>
      <c r="C39" s="307" t="s">
        <v>848</v>
      </c>
    </row>
    <row r="40" spans="1:3" x14ac:dyDescent="0.25">
      <c r="A40" s="293" t="s">
        <v>849</v>
      </c>
      <c r="B40" s="298" t="s">
        <v>765</v>
      </c>
      <c r="C40" s="290" t="str">
        <f>A41&amp;"+"&amp;A42</f>
        <v>(D.14)+(D.15)</v>
      </c>
    </row>
    <row r="41" spans="1:3" x14ac:dyDescent="0.25">
      <c r="A41" s="293" t="s">
        <v>850</v>
      </c>
      <c r="B41" s="308" t="s">
        <v>745</v>
      </c>
      <c r="C41" s="297">
        <v>1405</v>
      </c>
    </row>
    <row r="42" spans="1:3" x14ac:dyDescent="0.25">
      <c r="A42" s="293" t="s">
        <v>851</v>
      </c>
      <c r="B42" s="308" t="s">
        <v>746</v>
      </c>
      <c r="C42" s="297">
        <v>1406</v>
      </c>
    </row>
    <row r="43" spans="1:3" x14ac:dyDescent="0.25">
      <c r="A43" s="293" t="s">
        <v>852</v>
      </c>
      <c r="B43" s="298" t="s">
        <v>814</v>
      </c>
      <c r="C43" s="309" t="s">
        <v>853</v>
      </c>
    </row>
    <row r="44" spans="1:3" ht="24" customHeight="1" x14ac:dyDescent="0.25">
      <c r="A44" s="293" t="s">
        <v>854</v>
      </c>
      <c r="B44" s="298" t="s">
        <v>855</v>
      </c>
      <c r="C44" s="310" t="s">
        <v>856</v>
      </c>
    </row>
    <row r="45" spans="1:3" ht="19.5" customHeight="1" x14ac:dyDescent="0.25">
      <c r="A45" s="292" t="s">
        <v>857</v>
      </c>
      <c r="B45" s="290" t="s">
        <v>580</v>
      </c>
      <c r="C45" s="310" t="s">
        <v>858</v>
      </c>
    </row>
    <row r="46" spans="1:3" x14ac:dyDescent="0.25">
      <c r="A46" s="292" t="s">
        <v>859</v>
      </c>
      <c r="B46" s="290" t="s">
        <v>860</v>
      </c>
      <c r="C46" s="290" t="str">
        <f>A47&amp;"+"&amp;A48&amp;"+"&amp;A49&amp;"+"&amp;A50&amp;"+"&amp;A51</f>
        <v>(F.1)+(F.2)+(F.3)+(F.4)+(F.5)</v>
      </c>
    </row>
    <row r="47" spans="1:3" x14ac:dyDescent="0.25">
      <c r="A47" s="293" t="s">
        <v>861</v>
      </c>
      <c r="B47" s="294" t="s">
        <v>582</v>
      </c>
      <c r="C47" s="295">
        <v>1108</v>
      </c>
    </row>
    <row r="48" spans="1:3" x14ac:dyDescent="0.25">
      <c r="A48" s="293" t="s">
        <v>862</v>
      </c>
      <c r="B48" s="294" t="s">
        <v>863</v>
      </c>
      <c r="C48" s="295">
        <v>1208</v>
      </c>
    </row>
    <row r="49" spans="1:3" x14ac:dyDescent="0.25">
      <c r="A49" s="293" t="s">
        <v>864</v>
      </c>
      <c r="B49" s="294" t="s">
        <v>865</v>
      </c>
      <c r="C49" s="295">
        <v>1308</v>
      </c>
    </row>
    <row r="50" spans="1:3" x14ac:dyDescent="0.25">
      <c r="A50" s="293" t="s">
        <v>866</v>
      </c>
      <c r="B50" s="294" t="s">
        <v>867</v>
      </c>
      <c r="C50" s="295">
        <v>1408</v>
      </c>
    </row>
    <row r="51" spans="1:3" x14ac:dyDescent="0.25">
      <c r="A51" s="293" t="s">
        <v>868</v>
      </c>
      <c r="B51" s="294" t="s">
        <v>869</v>
      </c>
      <c r="C51" s="295">
        <v>1508</v>
      </c>
    </row>
    <row r="52" spans="1:3" ht="18.75" customHeight="1" x14ac:dyDescent="0.25">
      <c r="A52" s="292" t="s">
        <v>870</v>
      </c>
      <c r="B52" s="307" t="s">
        <v>587</v>
      </c>
      <c r="C52" s="311" t="s">
        <v>871</v>
      </c>
    </row>
    <row r="53" spans="1:3" ht="21" customHeight="1" x14ac:dyDescent="0.25">
      <c r="A53" s="292" t="s">
        <v>872</v>
      </c>
      <c r="B53" s="290" t="s">
        <v>873</v>
      </c>
      <c r="C53" s="296">
        <v>18</v>
      </c>
    </row>
    <row r="54" spans="1:3" ht="42" x14ac:dyDescent="0.3">
      <c r="A54" s="312" t="s">
        <v>874</v>
      </c>
      <c r="B54" s="313" t="s">
        <v>875</v>
      </c>
      <c r="C54" s="314" t="s">
        <v>876</v>
      </c>
    </row>
    <row r="55" spans="1:3" ht="42" x14ac:dyDescent="0.3">
      <c r="A55" s="312"/>
      <c r="B55" s="313"/>
      <c r="C55" s="314" t="s">
        <v>877</v>
      </c>
    </row>
    <row r="56" spans="1:3" ht="18.600000000000001" customHeight="1" x14ac:dyDescent="0.25">
      <c r="A56" s="292" t="s">
        <v>878</v>
      </c>
      <c r="B56" s="290" t="s">
        <v>879</v>
      </c>
      <c r="C56" s="288" t="str">
        <f>A14&amp;"+"&amp;A19&amp;"+"&amp;A20&amp;"+"&amp;A27&amp;"+"&amp;A45&amp;"+"&amp;A46&amp;"+"&amp;A52&amp;"+"&amp;A53&amp;"+"&amp;A54</f>
        <v>(A)+(B)+(C)+(D)+(E)+(F)+(G)+(H)+(I)</v>
      </c>
    </row>
    <row r="57" spans="1:3" x14ac:dyDescent="0.3">
      <c r="B57" s="315"/>
    </row>
    <row r="58" spans="1:3" x14ac:dyDescent="0.3">
      <c r="B58" s="315"/>
    </row>
    <row r="59" spans="1:3" x14ac:dyDescent="0.3">
      <c r="B59" s="316" t="s">
        <v>880</v>
      </c>
    </row>
    <row r="60" spans="1:3" x14ac:dyDescent="0.3">
      <c r="B60" s="316"/>
    </row>
    <row r="61" spans="1:3" x14ac:dyDescent="0.3">
      <c r="A61" s="292" t="s">
        <v>881</v>
      </c>
      <c r="B61" s="316" t="s">
        <v>593</v>
      </c>
      <c r="C61" s="288" t="str">
        <f>A62&amp;"+"&amp;A63&amp;"+"&amp;A64&amp;"+"&amp;A69&amp;"+"&amp;A70</f>
        <v>(K.1)+(K.2)+(K.3)+(K.8)+(K.9)</v>
      </c>
    </row>
    <row r="62" spans="1:3" ht="14.4" x14ac:dyDescent="0.25">
      <c r="A62" s="293" t="s">
        <v>882</v>
      </c>
      <c r="B62" s="294" t="s">
        <v>17</v>
      </c>
      <c r="C62" s="317" t="s">
        <v>883</v>
      </c>
    </row>
    <row r="63" spans="1:3" x14ac:dyDescent="0.25">
      <c r="A63" s="293" t="s">
        <v>884</v>
      </c>
      <c r="B63" s="294" t="s">
        <v>885</v>
      </c>
      <c r="C63" s="295">
        <v>2102</v>
      </c>
    </row>
    <row r="64" spans="1:3" x14ac:dyDescent="0.25">
      <c r="A64" s="293" t="s">
        <v>886</v>
      </c>
      <c r="B64" s="294" t="s">
        <v>19</v>
      </c>
      <c r="C64" s="318" t="str">
        <f>A65&amp;"+"&amp;A66&amp;"+"&amp;A67&amp;"+"&amp;A68</f>
        <v>(K.4)+(K.5)+(K.6)+(K.7)</v>
      </c>
    </row>
    <row r="65" spans="1:3" x14ac:dyDescent="0.25">
      <c r="A65" s="293" t="s">
        <v>887</v>
      </c>
      <c r="B65" s="294" t="s">
        <v>888</v>
      </c>
      <c r="C65" s="319" t="s">
        <v>889</v>
      </c>
    </row>
    <row r="66" spans="1:3" x14ac:dyDescent="0.25">
      <c r="A66" s="293" t="s">
        <v>890</v>
      </c>
      <c r="B66" s="294" t="s">
        <v>891</v>
      </c>
      <c r="C66" s="319">
        <v>2103.0300000000002</v>
      </c>
    </row>
    <row r="67" spans="1:3" x14ac:dyDescent="0.25">
      <c r="A67" s="293" t="s">
        <v>892</v>
      </c>
      <c r="B67" s="294" t="s">
        <v>893</v>
      </c>
      <c r="C67" s="319">
        <v>2103.0500000000002</v>
      </c>
    </row>
    <row r="68" spans="1:3" x14ac:dyDescent="0.25">
      <c r="A68" s="293" t="s">
        <v>894</v>
      </c>
      <c r="B68" s="294" t="s">
        <v>895</v>
      </c>
      <c r="C68" s="10" t="s">
        <v>896</v>
      </c>
    </row>
    <row r="69" spans="1:3" x14ac:dyDescent="0.25">
      <c r="A69" s="293" t="s">
        <v>897</v>
      </c>
      <c r="B69" s="294" t="s">
        <v>898</v>
      </c>
      <c r="C69" s="319">
        <v>2107</v>
      </c>
    </row>
    <row r="70" spans="1:3" x14ac:dyDescent="0.25">
      <c r="A70" s="293" t="s">
        <v>899</v>
      </c>
      <c r="B70" s="294" t="s">
        <v>900</v>
      </c>
      <c r="C70" s="318" t="str">
        <f>A71&amp;"+"&amp;A72</f>
        <v>(K.10)+(K.11)</v>
      </c>
    </row>
    <row r="71" spans="1:3" ht="28.8" x14ac:dyDescent="0.3">
      <c r="A71" s="305" t="s">
        <v>901</v>
      </c>
      <c r="B71" s="320" t="s">
        <v>902</v>
      </c>
      <c r="C71" s="304" t="s">
        <v>903</v>
      </c>
    </row>
    <row r="72" spans="1:3" x14ac:dyDescent="0.25">
      <c r="A72" s="305" t="s">
        <v>904</v>
      </c>
      <c r="B72" s="320" t="s">
        <v>905</v>
      </c>
      <c r="C72" s="319">
        <v>2105</v>
      </c>
    </row>
    <row r="73" spans="1:3" x14ac:dyDescent="0.3">
      <c r="A73" s="292" t="s">
        <v>906</v>
      </c>
      <c r="B73" s="316" t="s">
        <v>907</v>
      </c>
      <c r="C73" s="318" t="str">
        <f>A74&amp;"+"&amp;A75&amp;"+"&amp;A76</f>
        <v>(L.1)+(L.2)+(L.3)</v>
      </c>
    </row>
    <row r="74" spans="1:3" x14ac:dyDescent="0.25">
      <c r="A74" s="293" t="s">
        <v>908</v>
      </c>
      <c r="B74" s="294" t="s">
        <v>17</v>
      </c>
      <c r="C74" s="295">
        <v>2301</v>
      </c>
    </row>
    <row r="75" spans="1:3" x14ac:dyDescent="0.25">
      <c r="A75" s="293" t="s">
        <v>909</v>
      </c>
      <c r="B75" s="294" t="s">
        <v>885</v>
      </c>
      <c r="C75" s="295">
        <v>2302</v>
      </c>
    </row>
    <row r="76" spans="1:3" x14ac:dyDescent="0.25">
      <c r="A76" s="293" t="s">
        <v>910</v>
      </c>
      <c r="B76" s="294" t="s">
        <v>19</v>
      </c>
      <c r="C76" s="295">
        <v>2303</v>
      </c>
    </row>
    <row r="77" spans="1:3" x14ac:dyDescent="0.25">
      <c r="A77" s="292" t="s">
        <v>911</v>
      </c>
      <c r="B77" s="316" t="s">
        <v>556</v>
      </c>
      <c r="C77" s="10" t="s">
        <v>912</v>
      </c>
    </row>
    <row r="78" spans="1:3" x14ac:dyDescent="0.3">
      <c r="A78" s="292" t="s">
        <v>913</v>
      </c>
      <c r="B78" s="316" t="s">
        <v>914</v>
      </c>
      <c r="C78" s="318" t="str">
        <f>A79&amp;"+"&amp;A80</f>
        <v>(N.1)+(N.2)</v>
      </c>
    </row>
    <row r="79" spans="1:3" x14ac:dyDescent="0.25">
      <c r="A79" s="293" t="s">
        <v>915</v>
      </c>
      <c r="B79" s="295" t="s">
        <v>916</v>
      </c>
      <c r="C79" s="10" t="s">
        <v>917</v>
      </c>
    </row>
    <row r="80" spans="1:3" x14ac:dyDescent="0.25">
      <c r="A80" s="293" t="s">
        <v>918</v>
      </c>
      <c r="B80" s="295" t="s">
        <v>919</v>
      </c>
      <c r="C80" s="10" t="s">
        <v>920</v>
      </c>
    </row>
    <row r="81" spans="1:3" x14ac:dyDescent="0.3">
      <c r="A81" s="292" t="s">
        <v>921</v>
      </c>
      <c r="B81" s="316" t="s">
        <v>922</v>
      </c>
      <c r="C81" s="318" t="str">
        <f>A82&amp;"+"&amp;A83&amp;"+"&amp;A84</f>
        <v>(Ñ.1)+(Ñ.2)+(Ñ.3)</v>
      </c>
    </row>
    <row r="82" spans="1:3" x14ac:dyDescent="0.25">
      <c r="A82" s="293" t="s">
        <v>923</v>
      </c>
      <c r="B82" s="278" t="s">
        <v>924</v>
      </c>
      <c r="C82" s="295">
        <v>2804</v>
      </c>
    </row>
    <row r="83" spans="1:3" ht="12.75" customHeight="1" x14ac:dyDescent="0.25">
      <c r="A83" s="293" t="s">
        <v>925</v>
      </c>
      <c r="B83" s="278" t="s">
        <v>926</v>
      </c>
      <c r="C83" s="295">
        <v>2805</v>
      </c>
    </row>
    <row r="84" spans="1:3" x14ac:dyDescent="0.25">
      <c r="A84" s="293" t="s">
        <v>927</v>
      </c>
      <c r="B84" s="295" t="s">
        <v>928</v>
      </c>
      <c r="C84" s="10" t="s">
        <v>929</v>
      </c>
    </row>
    <row r="85" spans="1:3" x14ac:dyDescent="0.25">
      <c r="A85" s="292" t="s">
        <v>930</v>
      </c>
      <c r="B85" s="316" t="s">
        <v>931</v>
      </c>
      <c r="C85" s="10" t="s">
        <v>932</v>
      </c>
    </row>
    <row r="86" spans="1:3" x14ac:dyDescent="0.3">
      <c r="A86" s="292" t="s">
        <v>933</v>
      </c>
      <c r="B86" s="316" t="s">
        <v>934</v>
      </c>
      <c r="C86" s="288" t="str">
        <f>A87&amp;"+"&amp;A88&amp;"+"&amp;A89&amp;"+"&amp;A90&amp;"+"&amp;A91&amp;"+"&amp;A92</f>
        <v>(P.1)+(P.2)+(P.3)+(P.4)+(P.5)+(P.6)</v>
      </c>
    </row>
    <row r="87" spans="1:3" x14ac:dyDescent="0.25">
      <c r="A87" s="293" t="s">
        <v>935</v>
      </c>
      <c r="B87" s="295" t="s">
        <v>936</v>
      </c>
      <c r="C87" s="10" t="s">
        <v>937</v>
      </c>
    </row>
    <row r="88" spans="1:3" x14ac:dyDescent="0.25">
      <c r="A88" s="293" t="s">
        <v>938</v>
      </c>
      <c r="B88" s="295" t="s">
        <v>939</v>
      </c>
      <c r="C88" s="295">
        <v>2308</v>
      </c>
    </row>
    <row r="89" spans="1:3" x14ac:dyDescent="0.25">
      <c r="A89" s="293" t="s">
        <v>940</v>
      </c>
      <c r="B89" s="295" t="s">
        <v>583</v>
      </c>
      <c r="C89" s="295">
        <v>2208</v>
      </c>
    </row>
    <row r="90" spans="1:3" x14ac:dyDescent="0.25">
      <c r="A90" s="293" t="s">
        <v>941</v>
      </c>
      <c r="B90" s="295" t="s">
        <v>737</v>
      </c>
      <c r="C90" s="10" t="s">
        <v>942</v>
      </c>
    </row>
    <row r="91" spans="1:3" x14ac:dyDescent="0.25">
      <c r="A91" s="293" t="s">
        <v>943</v>
      </c>
      <c r="B91" s="295" t="s">
        <v>944</v>
      </c>
      <c r="C91" s="10" t="s">
        <v>945</v>
      </c>
    </row>
    <row r="92" spans="1:3" x14ac:dyDescent="0.25">
      <c r="A92" s="293" t="s">
        <v>946</v>
      </c>
      <c r="B92" s="295" t="s">
        <v>738</v>
      </c>
      <c r="C92" s="295">
        <v>2508</v>
      </c>
    </row>
    <row r="93" spans="1:3" ht="72" x14ac:dyDescent="0.3">
      <c r="A93" s="312" t="s">
        <v>947</v>
      </c>
      <c r="B93" s="313" t="s">
        <v>624</v>
      </c>
      <c r="C93" s="302" t="s">
        <v>948</v>
      </c>
    </row>
    <row r="94" spans="1:3" ht="43.2" x14ac:dyDescent="0.3">
      <c r="A94" s="312"/>
      <c r="B94" s="313"/>
      <c r="C94" s="302" t="s">
        <v>949</v>
      </c>
    </row>
    <row r="95" spans="1:3" ht="8.4" customHeight="1" x14ac:dyDescent="0.25">
      <c r="A95" s="292"/>
      <c r="B95" s="316"/>
      <c r="C95" s="302"/>
    </row>
    <row r="96" spans="1:3" x14ac:dyDescent="0.3">
      <c r="A96" s="292" t="s">
        <v>950</v>
      </c>
      <c r="B96" s="316" t="s">
        <v>739</v>
      </c>
      <c r="C96" s="318" t="str">
        <f>A97&amp;"+"&amp;A98</f>
        <v>(R.1)+(R.2)</v>
      </c>
    </row>
    <row r="97" spans="1:3" x14ac:dyDescent="0.25">
      <c r="A97" s="293" t="s">
        <v>951</v>
      </c>
      <c r="B97" s="294" t="s">
        <v>952</v>
      </c>
      <c r="C97" s="295">
        <v>2701</v>
      </c>
    </row>
    <row r="98" spans="1:3" x14ac:dyDescent="0.25">
      <c r="A98" s="293" t="s">
        <v>953</v>
      </c>
      <c r="B98" s="294" t="s">
        <v>954</v>
      </c>
      <c r="C98" s="319" t="s">
        <v>955</v>
      </c>
    </row>
    <row r="99" spans="1:3" x14ac:dyDescent="0.25">
      <c r="A99" s="292" t="s">
        <v>956</v>
      </c>
      <c r="B99" s="316" t="s">
        <v>957</v>
      </c>
      <c r="C99" s="10" t="s">
        <v>958</v>
      </c>
    </row>
    <row r="100" spans="1:3" ht="6.6" customHeight="1" x14ac:dyDescent="0.25">
      <c r="A100" s="292"/>
      <c r="B100" s="316"/>
      <c r="C100" s="10"/>
    </row>
    <row r="101" spans="1:3" x14ac:dyDescent="0.25">
      <c r="A101" s="292" t="s">
        <v>959</v>
      </c>
      <c r="B101" s="316" t="s">
        <v>629</v>
      </c>
      <c r="C101" s="290" t="str">
        <f>A61&amp;"+"&amp;A73&amp;"+"&amp;A77&amp;"+"&amp;A78&amp;"+"&amp;A81&amp;"+"&amp;A85&amp;"+"&amp;A86&amp;"+"&amp;A93&amp;"+"&amp;A96&amp;"+"&amp;A99</f>
        <v>(K)+(L)+(M)+(N)+(Ñ)+(O)+(P)+(Q)+(R)+(S)</v>
      </c>
    </row>
    <row r="102" spans="1:3" ht="6" customHeight="1" x14ac:dyDescent="0.25">
      <c r="A102" s="292"/>
      <c r="B102" s="316"/>
      <c r="C102" s="290"/>
    </row>
    <row r="103" spans="1:3" x14ac:dyDescent="0.3">
      <c r="A103" s="292" t="s">
        <v>960</v>
      </c>
      <c r="B103" s="316" t="s">
        <v>630</v>
      </c>
      <c r="C103" s="288" t="str">
        <f>A104&amp;"+"&amp;A105&amp;"+"&amp;A106&amp;"+"&amp;A107&amp;"+"&amp;A108&amp;"+"&amp;A109</f>
        <v>(U.1)+(U.2)+(U.3)+(U.4)+(U.5)+(U.6)</v>
      </c>
    </row>
    <row r="104" spans="1:3" x14ac:dyDescent="0.25">
      <c r="A104" s="293" t="s">
        <v>961</v>
      </c>
      <c r="B104" s="294" t="s">
        <v>962</v>
      </c>
      <c r="C104" s="10" t="s">
        <v>963</v>
      </c>
    </row>
    <row r="105" spans="1:3" x14ac:dyDescent="0.25">
      <c r="A105" s="293" t="s">
        <v>964</v>
      </c>
      <c r="B105" s="294" t="s">
        <v>965</v>
      </c>
      <c r="C105" s="319" t="s">
        <v>966</v>
      </c>
    </row>
    <row r="106" spans="1:3" x14ac:dyDescent="0.25">
      <c r="A106" s="293" t="s">
        <v>967</v>
      </c>
      <c r="B106" s="294" t="s">
        <v>968</v>
      </c>
      <c r="C106" s="10" t="s">
        <v>969</v>
      </c>
    </row>
    <row r="107" spans="1:3" x14ac:dyDescent="0.25">
      <c r="A107" s="293" t="s">
        <v>970</v>
      </c>
      <c r="B107" s="294" t="s">
        <v>971</v>
      </c>
      <c r="C107" s="10" t="s">
        <v>972</v>
      </c>
    </row>
    <row r="108" spans="1:3" x14ac:dyDescent="0.25">
      <c r="A108" s="293" t="s">
        <v>973</v>
      </c>
      <c r="B108" s="294" t="s">
        <v>974</v>
      </c>
      <c r="C108" s="10" t="s">
        <v>975</v>
      </c>
    </row>
    <row r="109" spans="1:3" x14ac:dyDescent="0.25">
      <c r="A109" s="293" t="s">
        <v>976</v>
      </c>
      <c r="B109" s="294" t="s">
        <v>977</v>
      </c>
      <c r="C109" s="10" t="s">
        <v>978</v>
      </c>
    </row>
    <row r="110" spans="1:3" x14ac:dyDescent="0.25">
      <c r="A110" s="292" t="s">
        <v>979</v>
      </c>
      <c r="B110" s="316" t="s">
        <v>637</v>
      </c>
      <c r="C110" s="290" t="str">
        <f>A101&amp;"+"&amp;A103</f>
        <v>(T)+(U)</v>
      </c>
    </row>
    <row r="111" spans="1:3" ht="9.6" customHeight="1" x14ac:dyDescent="0.25">
      <c r="A111" s="292"/>
      <c r="B111" s="316"/>
      <c r="C111" s="290"/>
    </row>
    <row r="112" spans="1:3" x14ac:dyDescent="0.3">
      <c r="A112" s="292" t="s">
        <v>980</v>
      </c>
      <c r="B112" s="316" t="s">
        <v>981</v>
      </c>
      <c r="C112" s="318" t="str">
        <f>A113&amp;"+"&amp;A114&amp;"+"&amp;A115&amp;"+"&amp;A116</f>
        <v>(W.1)+(W.2)+(W.3)+(W.4)</v>
      </c>
    </row>
    <row r="113" spans="1:4" x14ac:dyDescent="0.25">
      <c r="A113" s="293" t="s">
        <v>982</v>
      </c>
      <c r="B113" s="294" t="s">
        <v>952</v>
      </c>
      <c r="C113" s="10" t="s">
        <v>983</v>
      </c>
    </row>
    <row r="114" spans="1:4" x14ac:dyDescent="0.25">
      <c r="A114" s="293" t="s">
        <v>984</v>
      </c>
      <c r="B114" s="294" t="s">
        <v>985</v>
      </c>
      <c r="C114" s="295">
        <v>7205</v>
      </c>
    </row>
    <row r="115" spans="1:4" x14ac:dyDescent="0.25">
      <c r="A115" s="293" t="s">
        <v>986</v>
      </c>
      <c r="B115" s="294" t="s">
        <v>987</v>
      </c>
      <c r="C115" s="295">
        <v>7206</v>
      </c>
    </row>
    <row r="116" spans="1:4" x14ac:dyDescent="0.25">
      <c r="A116" s="293" t="s">
        <v>988</v>
      </c>
      <c r="B116" s="294" t="s">
        <v>989</v>
      </c>
      <c r="C116" s="319" t="s">
        <v>990</v>
      </c>
    </row>
    <row r="117" spans="1:4" x14ac:dyDescent="0.25">
      <c r="B117" s="294"/>
      <c r="C117" s="319"/>
    </row>
    <row r="119" spans="1:4" x14ac:dyDescent="0.3">
      <c r="A119" s="287"/>
      <c r="B119" s="287"/>
      <c r="C119" s="287"/>
      <c r="D119" s="287"/>
    </row>
    <row r="120" spans="1:4" ht="13.8" x14ac:dyDescent="0.3">
      <c r="A120" s="318"/>
      <c r="B120" s="321" t="s">
        <v>991</v>
      </c>
      <c r="C120" s="321"/>
      <c r="D120" s="322"/>
    </row>
    <row r="121" spans="1:4" ht="13.8" thickBot="1" x14ac:dyDescent="0.35">
      <c r="A121" s="289"/>
      <c r="B121" s="289"/>
      <c r="C121" s="289"/>
      <c r="D121" s="289"/>
    </row>
    <row r="122" spans="1:4" ht="13.8" x14ac:dyDescent="0.3">
      <c r="B122" s="323"/>
      <c r="C122" s="324"/>
      <c r="D122" s="325"/>
    </row>
    <row r="123" spans="1:4" x14ac:dyDescent="0.25">
      <c r="A123" s="292" t="s">
        <v>786</v>
      </c>
      <c r="B123" s="316" t="s">
        <v>992</v>
      </c>
      <c r="C123" s="296" t="s">
        <v>993</v>
      </c>
    </row>
    <row r="124" spans="1:4" x14ac:dyDescent="0.25">
      <c r="A124" s="293" t="s">
        <v>787</v>
      </c>
      <c r="B124" s="294" t="s">
        <v>582</v>
      </c>
      <c r="C124" s="295">
        <v>5101</v>
      </c>
    </row>
    <row r="125" spans="1:4" x14ac:dyDescent="0.25">
      <c r="A125" s="293" t="s">
        <v>789</v>
      </c>
      <c r="B125" s="294" t="s">
        <v>863</v>
      </c>
      <c r="C125" s="295">
        <v>5102</v>
      </c>
    </row>
    <row r="126" spans="1:4" x14ac:dyDescent="0.25">
      <c r="A126" s="293" t="s">
        <v>792</v>
      </c>
      <c r="B126" s="294" t="s">
        <v>865</v>
      </c>
      <c r="C126" s="295">
        <v>5103</v>
      </c>
    </row>
    <row r="127" spans="1:4" ht="14.4" x14ac:dyDescent="0.3">
      <c r="A127" s="293" t="s">
        <v>795</v>
      </c>
      <c r="B127" s="294" t="s">
        <v>994</v>
      </c>
      <c r="C127" s="295" t="s">
        <v>995</v>
      </c>
    </row>
    <row r="128" spans="1:4" ht="14.4" x14ac:dyDescent="0.3">
      <c r="A128" s="293" t="s">
        <v>996</v>
      </c>
      <c r="B128" s="294" t="s">
        <v>997</v>
      </c>
      <c r="C128" s="295" t="s">
        <v>998</v>
      </c>
    </row>
    <row r="129" spans="1:3" x14ac:dyDescent="0.25">
      <c r="A129" s="293" t="s">
        <v>999</v>
      </c>
      <c r="B129" s="294" t="s">
        <v>1000</v>
      </c>
      <c r="C129" s="295" t="s">
        <v>1001</v>
      </c>
    </row>
    <row r="130" spans="1:3" ht="14.4" x14ac:dyDescent="0.3">
      <c r="A130" s="293" t="s">
        <v>1002</v>
      </c>
      <c r="B130" s="294" t="s">
        <v>1003</v>
      </c>
      <c r="C130" s="295" t="s">
        <v>1004</v>
      </c>
    </row>
    <row r="131" spans="1:3" ht="14.4" x14ac:dyDescent="0.3">
      <c r="A131" s="293" t="s">
        <v>1005</v>
      </c>
      <c r="B131" s="294" t="s">
        <v>1006</v>
      </c>
      <c r="C131" s="295" t="s">
        <v>1007</v>
      </c>
    </row>
    <row r="132" spans="1:3" x14ac:dyDescent="0.25">
      <c r="A132" s="293" t="s">
        <v>1008</v>
      </c>
      <c r="B132" s="294" t="s">
        <v>793</v>
      </c>
      <c r="C132" s="295" t="s">
        <v>1009</v>
      </c>
    </row>
    <row r="133" spans="1:3" ht="9" customHeight="1" x14ac:dyDescent="0.3">
      <c r="A133" s="326"/>
      <c r="B133" s="327"/>
      <c r="C133" s="295"/>
    </row>
    <row r="134" spans="1:3" x14ac:dyDescent="0.25">
      <c r="A134" s="292" t="s">
        <v>797</v>
      </c>
      <c r="B134" s="316" t="s">
        <v>1010</v>
      </c>
      <c r="C134" s="296" t="s">
        <v>1011</v>
      </c>
    </row>
    <row r="135" spans="1:3" x14ac:dyDescent="0.25">
      <c r="A135" s="293" t="s">
        <v>1012</v>
      </c>
      <c r="B135" s="294" t="s">
        <v>1013</v>
      </c>
      <c r="C135" s="295">
        <v>4101</v>
      </c>
    </row>
    <row r="136" spans="1:3" x14ac:dyDescent="0.25">
      <c r="A136" s="293" t="s">
        <v>1014</v>
      </c>
      <c r="B136" s="294" t="s">
        <v>863</v>
      </c>
      <c r="C136" s="295">
        <v>4102</v>
      </c>
    </row>
    <row r="137" spans="1:3" x14ac:dyDescent="0.25">
      <c r="A137" s="293" t="s">
        <v>1015</v>
      </c>
      <c r="B137" s="294" t="s">
        <v>1016</v>
      </c>
      <c r="C137" s="295">
        <v>4103</v>
      </c>
    </row>
    <row r="138" spans="1:3" x14ac:dyDescent="0.25">
      <c r="A138" s="293" t="s">
        <v>1017</v>
      </c>
      <c r="B138" s="294" t="s">
        <v>1018</v>
      </c>
      <c r="C138" s="295" t="s">
        <v>1019</v>
      </c>
    </row>
    <row r="139" spans="1:3" x14ac:dyDescent="0.25">
      <c r="A139" s="293" t="s">
        <v>1020</v>
      </c>
      <c r="B139" s="294" t="s">
        <v>1021</v>
      </c>
      <c r="C139" s="295" t="s">
        <v>1022</v>
      </c>
    </row>
    <row r="140" spans="1:3" x14ac:dyDescent="0.25">
      <c r="A140" s="293" t="s">
        <v>1023</v>
      </c>
      <c r="B140" s="294" t="s">
        <v>1024</v>
      </c>
      <c r="C140" s="295" t="s">
        <v>1025</v>
      </c>
    </row>
    <row r="141" spans="1:3" ht="14.4" x14ac:dyDescent="0.3">
      <c r="A141" s="293" t="s">
        <v>1026</v>
      </c>
      <c r="B141" s="294" t="s">
        <v>1027</v>
      </c>
      <c r="C141" s="295" t="s">
        <v>1028</v>
      </c>
    </row>
    <row r="142" spans="1:3" ht="14.4" x14ac:dyDescent="0.3">
      <c r="A142" s="293" t="s">
        <v>1029</v>
      </c>
      <c r="B142" s="294" t="s">
        <v>1030</v>
      </c>
      <c r="C142" s="295" t="s">
        <v>1031</v>
      </c>
    </row>
    <row r="143" spans="1:3" x14ac:dyDescent="0.25">
      <c r="A143" s="293" t="s">
        <v>1032</v>
      </c>
      <c r="B143" s="294" t="s">
        <v>1033</v>
      </c>
      <c r="C143" s="295">
        <v>4109.05</v>
      </c>
    </row>
    <row r="144" spans="1:3" ht="14.4" x14ac:dyDescent="0.3">
      <c r="A144" s="305" t="s">
        <v>1034</v>
      </c>
      <c r="B144" s="294" t="s">
        <v>1035</v>
      </c>
      <c r="C144" s="295" t="s">
        <v>1036</v>
      </c>
    </row>
    <row r="145" spans="1:3" ht="14.4" x14ac:dyDescent="0.3">
      <c r="A145" s="305" t="s">
        <v>1037</v>
      </c>
      <c r="B145" s="294" t="s">
        <v>1038</v>
      </c>
      <c r="C145" s="295" t="s">
        <v>1039</v>
      </c>
    </row>
    <row r="146" spans="1:3" ht="14.4" x14ac:dyDescent="0.3">
      <c r="A146" s="305" t="s">
        <v>1040</v>
      </c>
      <c r="B146" s="294" t="s">
        <v>793</v>
      </c>
      <c r="C146" s="295" t="s">
        <v>1041</v>
      </c>
    </row>
    <row r="147" spans="1:3" ht="9" customHeight="1" x14ac:dyDescent="0.3">
      <c r="A147" s="326"/>
      <c r="B147" s="323"/>
      <c r="C147" s="295"/>
    </row>
    <row r="148" spans="1:3" x14ac:dyDescent="0.25">
      <c r="A148" s="328" t="s">
        <v>798</v>
      </c>
      <c r="B148" s="316" t="s">
        <v>664</v>
      </c>
      <c r="C148" s="296" t="s">
        <v>1042</v>
      </c>
    </row>
    <row r="149" spans="1:3" x14ac:dyDescent="0.25">
      <c r="A149" s="292" t="s">
        <v>816</v>
      </c>
      <c r="B149" s="294" t="s">
        <v>1043</v>
      </c>
      <c r="C149" s="295" t="s">
        <v>1044</v>
      </c>
    </row>
    <row r="150" spans="1:3" ht="9" customHeight="1" x14ac:dyDescent="0.25">
      <c r="A150" s="293"/>
      <c r="B150" s="294"/>
      <c r="C150" s="295"/>
    </row>
    <row r="151" spans="1:3" x14ac:dyDescent="0.25">
      <c r="A151" s="328" t="s">
        <v>857</v>
      </c>
      <c r="B151" s="316" t="s">
        <v>666</v>
      </c>
      <c r="C151" s="296" t="s">
        <v>1045</v>
      </c>
    </row>
    <row r="152" spans="1:3" ht="9" customHeight="1" x14ac:dyDescent="0.25">
      <c r="A152" s="329"/>
      <c r="B152" s="316"/>
      <c r="C152" s="295"/>
    </row>
    <row r="153" spans="1:3" x14ac:dyDescent="0.25">
      <c r="A153" s="292" t="s">
        <v>859</v>
      </c>
      <c r="B153" s="316" t="s">
        <v>667</v>
      </c>
      <c r="C153" s="296" t="s">
        <v>1046</v>
      </c>
    </row>
    <row r="154" spans="1:3" x14ac:dyDescent="0.25">
      <c r="A154" s="293" t="s">
        <v>861</v>
      </c>
      <c r="B154" s="294" t="s">
        <v>1047</v>
      </c>
      <c r="C154" s="295">
        <v>5105</v>
      </c>
    </row>
    <row r="155" spans="1:3" x14ac:dyDescent="0.25">
      <c r="A155" s="293" t="s">
        <v>862</v>
      </c>
      <c r="B155" s="294" t="s">
        <v>952</v>
      </c>
      <c r="C155" s="295">
        <v>5201</v>
      </c>
    </row>
    <row r="156" spans="1:3" x14ac:dyDescent="0.25">
      <c r="A156" s="293" t="s">
        <v>864</v>
      </c>
      <c r="B156" s="294" t="s">
        <v>1048</v>
      </c>
      <c r="C156" s="295" t="s">
        <v>1049</v>
      </c>
    </row>
    <row r="157" spans="1:3" x14ac:dyDescent="0.25">
      <c r="A157" s="293" t="s">
        <v>866</v>
      </c>
      <c r="B157" s="294" t="s">
        <v>1050</v>
      </c>
      <c r="C157" s="295" t="s">
        <v>1051</v>
      </c>
    </row>
    <row r="158" spans="1:3" ht="9" customHeight="1" x14ac:dyDescent="0.25">
      <c r="A158" s="293"/>
      <c r="B158" s="294"/>
      <c r="C158" s="295"/>
    </row>
    <row r="159" spans="1:3" x14ac:dyDescent="0.25">
      <c r="A159" s="292" t="s">
        <v>870</v>
      </c>
      <c r="B159" s="316" t="s">
        <v>672</v>
      </c>
      <c r="C159" s="296" t="s">
        <v>1052</v>
      </c>
    </row>
    <row r="160" spans="1:3" x14ac:dyDescent="0.25">
      <c r="A160" s="293" t="s">
        <v>1053</v>
      </c>
      <c r="B160" s="294" t="s">
        <v>1054</v>
      </c>
      <c r="C160" s="295">
        <v>4105</v>
      </c>
    </row>
    <row r="161" spans="1:3" x14ac:dyDescent="0.25">
      <c r="A161" s="293" t="s">
        <v>1055</v>
      </c>
      <c r="B161" s="294" t="s">
        <v>1056</v>
      </c>
      <c r="C161" s="295" t="s">
        <v>1057</v>
      </c>
    </row>
    <row r="162" spans="1:3" x14ac:dyDescent="0.25">
      <c r="A162" s="293" t="s">
        <v>1058</v>
      </c>
      <c r="B162" s="294" t="s">
        <v>1048</v>
      </c>
      <c r="C162" s="295" t="s">
        <v>1059</v>
      </c>
    </row>
    <row r="163" spans="1:3" x14ac:dyDescent="0.25">
      <c r="A163" s="293" t="s">
        <v>1060</v>
      </c>
      <c r="B163" s="294" t="s">
        <v>1061</v>
      </c>
      <c r="C163" s="295" t="s">
        <v>1062</v>
      </c>
    </row>
    <row r="164" spans="1:3" ht="9" customHeight="1" x14ac:dyDescent="0.25">
      <c r="A164" s="293"/>
      <c r="B164" s="294"/>
      <c r="C164" s="295"/>
    </row>
    <row r="165" spans="1:3" x14ac:dyDescent="0.25">
      <c r="A165" s="292" t="s">
        <v>874</v>
      </c>
      <c r="B165" s="316" t="s">
        <v>1063</v>
      </c>
      <c r="C165" s="295" t="s">
        <v>1064</v>
      </c>
    </row>
    <row r="166" spans="1:3" ht="9" customHeight="1" x14ac:dyDescent="0.25">
      <c r="A166" s="292"/>
      <c r="B166" s="316"/>
      <c r="C166" s="295"/>
    </row>
    <row r="167" spans="1:3" x14ac:dyDescent="0.25">
      <c r="A167" s="292" t="s">
        <v>878</v>
      </c>
      <c r="B167" s="316" t="s">
        <v>676</v>
      </c>
      <c r="C167" s="296" t="s">
        <v>1065</v>
      </c>
    </row>
    <row r="168" spans="1:3" ht="9" customHeight="1" x14ac:dyDescent="0.25">
      <c r="A168" s="292"/>
      <c r="B168" s="316"/>
      <c r="C168" s="295"/>
    </row>
    <row r="169" spans="1:3" x14ac:dyDescent="0.25">
      <c r="A169" s="292" t="s">
        <v>881</v>
      </c>
      <c r="B169" s="316" t="s">
        <v>1066</v>
      </c>
      <c r="C169" s="296" t="s">
        <v>1067</v>
      </c>
    </row>
    <row r="170" spans="1:3" x14ac:dyDescent="0.25">
      <c r="A170" s="293" t="s">
        <v>882</v>
      </c>
      <c r="B170" s="294" t="s">
        <v>1068</v>
      </c>
      <c r="C170" s="295">
        <v>4501</v>
      </c>
    </row>
    <row r="171" spans="1:3" x14ac:dyDescent="0.25">
      <c r="A171" s="293" t="s">
        <v>884</v>
      </c>
      <c r="B171" s="294" t="s">
        <v>1069</v>
      </c>
      <c r="C171" s="295">
        <v>4502</v>
      </c>
    </row>
    <row r="172" spans="1:3" x14ac:dyDescent="0.25">
      <c r="A172" s="293" t="s">
        <v>886</v>
      </c>
      <c r="B172" s="294" t="s">
        <v>1070</v>
      </c>
      <c r="C172" s="295">
        <v>4503</v>
      </c>
    </row>
    <row r="173" spans="1:3" x14ac:dyDescent="0.25">
      <c r="A173" s="293" t="s">
        <v>887</v>
      </c>
      <c r="B173" s="294" t="s">
        <v>1071</v>
      </c>
      <c r="C173" s="295">
        <v>4504</v>
      </c>
    </row>
    <row r="174" spans="1:3" ht="9" customHeight="1" x14ac:dyDescent="0.25">
      <c r="A174" s="293"/>
      <c r="B174" s="294"/>
      <c r="C174" s="295"/>
    </row>
    <row r="175" spans="1:3" x14ac:dyDescent="0.25">
      <c r="A175" s="292" t="s">
        <v>906</v>
      </c>
      <c r="B175" s="316" t="s">
        <v>682</v>
      </c>
      <c r="C175" s="296" t="s">
        <v>1072</v>
      </c>
    </row>
    <row r="176" spans="1:3" ht="9" customHeight="1" x14ac:dyDescent="0.25">
      <c r="A176" s="292"/>
      <c r="B176" s="316"/>
      <c r="C176" s="295"/>
    </row>
    <row r="177" spans="1:3" x14ac:dyDescent="0.25">
      <c r="A177" s="292" t="s">
        <v>911</v>
      </c>
      <c r="B177" s="316" t="s">
        <v>1073</v>
      </c>
      <c r="C177" s="296" t="s">
        <v>1074</v>
      </c>
    </row>
    <row r="178" spans="1:3" x14ac:dyDescent="0.25">
      <c r="A178" s="293" t="s">
        <v>1075</v>
      </c>
      <c r="B178" s="294" t="s">
        <v>1076</v>
      </c>
      <c r="C178" s="295" t="s">
        <v>1077</v>
      </c>
    </row>
    <row r="179" spans="1:3" x14ac:dyDescent="0.25">
      <c r="A179" s="293" t="s">
        <v>1078</v>
      </c>
      <c r="B179" s="294" t="s">
        <v>1079</v>
      </c>
      <c r="C179" s="295" t="s">
        <v>1080</v>
      </c>
    </row>
    <row r="180" spans="1:3" x14ac:dyDescent="0.25">
      <c r="A180" s="293" t="s">
        <v>1081</v>
      </c>
      <c r="B180" s="294" t="s">
        <v>1082</v>
      </c>
      <c r="C180" s="295" t="s">
        <v>1083</v>
      </c>
    </row>
    <row r="181" spans="1:3" x14ac:dyDescent="0.25">
      <c r="A181" s="293" t="s">
        <v>1084</v>
      </c>
      <c r="B181" s="294" t="s">
        <v>1085</v>
      </c>
      <c r="C181" s="295" t="s">
        <v>1086</v>
      </c>
    </row>
    <row r="182" spans="1:3" x14ac:dyDescent="0.25">
      <c r="A182" s="293" t="s">
        <v>1087</v>
      </c>
      <c r="B182" s="294" t="s">
        <v>954</v>
      </c>
      <c r="C182" s="295" t="s">
        <v>1088</v>
      </c>
    </row>
    <row r="183" spans="1:3" x14ac:dyDescent="0.25">
      <c r="A183" s="293" t="s">
        <v>1089</v>
      </c>
      <c r="B183" s="294" t="s">
        <v>1090</v>
      </c>
      <c r="C183" s="295" t="s">
        <v>1091</v>
      </c>
    </row>
    <row r="184" spans="1:3" x14ac:dyDescent="0.25">
      <c r="A184" s="293" t="s">
        <v>1092</v>
      </c>
      <c r="B184" s="294" t="s">
        <v>1093</v>
      </c>
      <c r="C184" s="295" t="s">
        <v>1094</v>
      </c>
    </row>
    <row r="185" spans="1:3" ht="9" customHeight="1" x14ac:dyDescent="0.25">
      <c r="A185" s="293"/>
      <c r="B185" s="294"/>
      <c r="C185" s="295"/>
    </row>
    <row r="186" spans="1:3" x14ac:dyDescent="0.25">
      <c r="A186" s="292" t="s">
        <v>913</v>
      </c>
      <c r="B186" s="316" t="s">
        <v>1095</v>
      </c>
      <c r="C186" s="296" t="s">
        <v>1096</v>
      </c>
    </row>
    <row r="187" spans="1:3" ht="9" customHeight="1" x14ac:dyDescent="0.25">
      <c r="A187" s="292"/>
      <c r="B187" s="316"/>
      <c r="C187" s="295"/>
    </row>
    <row r="188" spans="1:3" x14ac:dyDescent="0.25">
      <c r="A188" s="292" t="s">
        <v>930</v>
      </c>
      <c r="B188" s="316" t="s">
        <v>1097</v>
      </c>
      <c r="C188" s="296" t="s">
        <v>1098</v>
      </c>
    </row>
    <row r="189" spans="1:3" ht="9" customHeight="1" x14ac:dyDescent="0.25">
      <c r="A189" s="292"/>
      <c r="B189" s="316"/>
      <c r="C189" s="295"/>
    </row>
    <row r="190" spans="1:3" x14ac:dyDescent="0.25">
      <c r="A190" s="328" t="s">
        <v>933</v>
      </c>
      <c r="B190" s="316" t="s">
        <v>693</v>
      </c>
      <c r="C190" s="296">
        <v>6801</v>
      </c>
    </row>
    <row r="191" spans="1:3" ht="9" customHeight="1" x14ac:dyDescent="0.25">
      <c r="A191" s="328"/>
      <c r="B191" s="316"/>
      <c r="C191" s="295"/>
    </row>
    <row r="192" spans="1:3" x14ac:dyDescent="0.25">
      <c r="A192" s="292" t="s">
        <v>947</v>
      </c>
      <c r="B192" s="316" t="s">
        <v>694</v>
      </c>
      <c r="C192" s="296" t="s">
        <v>1099</v>
      </c>
    </row>
    <row r="193" spans="1:4" ht="13.8" x14ac:dyDescent="0.3">
      <c r="A193" s="326"/>
      <c r="B193" s="323"/>
      <c r="C193" s="323"/>
      <c r="D193" s="323"/>
    </row>
    <row r="194" spans="1:4" ht="13.8" x14ac:dyDescent="0.3">
      <c r="A194" s="326" t="s">
        <v>1100</v>
      </c>
      <c r="B194" s="323"/>
      <c r="C194" s="323"/>
      <c r="D194" s="323"/>
    </row>
    <row r="195" spans="1:4" ht="13.8" x14ac:dyDescent="0.3">
      <c r="A195" s="326"/>
      <c r="B195" s="323" t="s">
        <v>1101</v>
      </c>
      <c r="C195" s="323"/>
      <c r="D195" s="323"/>
    </row>
    <row r="196" spans="1:4" ht="13.8" x14ac:dyDescent="0.3">
      <c r="A196" s="326"/>
      <c r="B196" s="323" t="s">
        <v>1102</v>
      </c>
      <c r="D196" s="323"/>
    </row>
    <row r="197" spans="1:4" ht="13.8" x14ac:dyDescent="0.3">
      <c r="B197" s="323" t="s">
        <v>1103</v>
      </c>
      <c r="D197" s="323"/>
    </row>
    <row r="198" spans="1:4" ht="13.8" x14ac:dyDescent="0.3">
      <c r="B198" s="323" t="s">
        <v>1104</v>
      </c>
      <c r="C198" s="330"/>
    </row>
    <row r="199" spans="1:4" ht="13.8" x14ac:dyDescent="0.3">
      <c r="B199" s="331"/>
      <c r="C199" s="330"/>
    </row>
  </sheetData>
  <mergeCells count="6">
    <mergeCell ref="B4:C7"/>
    <mergeCell ref="A54:A55"/>
    <mergeCell ref="B54:B55"/>
    <mergeCell ref="A93:A94"/>
    <mergeCell ref="B93:B94"/>
    <mergeCell ref="B120:C120"/>
  </mergeCells>
  <hyperlinks>
    <hyperlink ref="A1" location="Índice!A1" display="Volver al Índice" xr:uid="{6EA13FBE-CAD7-4A3E-83BA-39FF244CF83A}"/>
  </hyperlinks>
  <pageMargins left="0.70866141732283472" right="0.70866141732283472" top="0.74803149606299213" bottom="0.74803149606299213" header="0.31496062992125984" footer="0.31496062992125984"/>
  <pageSetup paperSize="9" scale="3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B64B7-2EF6-46BA-B960-6840D4C28157}">
  <dimension ref="A1:G200"/>
  <sheetViews>
    <sheetView showGridLines="0"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5" width="23.33203125" style="10" bestFit="1" customWidth="1"/>
    <col min="6" max="6" width="11.33203125" style="10"/>
    <col min="7" max="7" width="21.6640625" style="10" bestFit="1" customWidth="1"/>
    <col min="8" max="16384" width="11.33203125" style="10"/>
  </cols>
  <sheetData>
    <row r="1" spans="1:7" ht="17.100000000000001" customHeight="1" x14ac:dyDescent="0.25">
      <c r="A1" s="275" t="s">
        <v>781</v>
      </c>
      <c r="B1" s="275"/>
      <c r="C1" s="275"/>
      <c r="D1" s="275"/>
    </row>
    <row r="2" spans="1:7" s="74" customFormat="1" ht="24" customHeight="1" x14ac:dyDescent="0.5">
      <c r="A2" s="72" t="s">
        <v>698</v>
      </c>
      <c r="B2" s="72"/>
      <c r="C2" s="72"/>
      <c r="D2" s="72"/>
    </row>
    <row r="3" spans="1:7" s="77" customFormat="1" ht="18" customHeight="1" x14ac:dyDescent="0.3">
      <c r="A3" s="75">
        <v>46053</v>
      </c>
      <c r="B3" s="75"/>
      <c r="C3" s="75"/>
      <c r="D3" s="75"/>
    </row>
    <row r="4" spans="1:7" s="81" customFormat="1" ht="15" customHeight="1" x14ac:dyDescent="0.3">
      <c r="A4" s="78" t="s">
        <v>545</v>
      </c>
      <c r="B4" s="79"/>
      <c r="C4" s="79"/>
      <c r="D4" s="79"/>
    </row>
    <row r="5" spans="1:7" ht="3.9" customHeight="1" thickBot="1" x14ac:dyDescent="0.35"/>
    <row r="6" spans="1:7" ht="18" customHeight="1" x14ac:dyDescent="0.3">
      <c r="A6" s="83" t="s">
        <v>546</v>
      </c>
      <c r="B6" s="84" t="s">
        <v>699</v>
      </c>
      <c r="C6" s="84"/>
      <c r="D6" s="84"/>
    </row>
    <row r="7" spans="1:7" ht="14.1" customHeight="1" x14ac:dyDescent="0.25">
      <c r="A7" s="85"/>
      <c r="B7" s="86" t="s">
        <v>548</v>
      </c>
      <c r="C7" s="86" t="s">
        <v>549</v>
      </c>
      <c r="D7" s="86" t="s">
        <v>550</v>
      </c>
    </row>
    <row r="8" spans="1:7" ht="3.15" customHeight="1" x14ac:dyDescent="0.25">
      <c r="A8" s="87"/>
      <c r="B8" s="88"/>
      <c r="C8" s="88"/>
      <c r="D8" s="88"/>
    </row>
    <row r="9" spans="1:7" s="93" customFormat="1" ht="9.75" customHeight="1" x14ac:dyDescent="0.2">
      <c r="A9" s="89" t="s">
        <v>551</v>
      </c>
      <c r="B9" s="90">
        <v>14183981.273</v>
      </c>
      <c r="C9" s="90">
        <v>2601327.9440000001</v>
      </c>
      <c r="D9" s="90">
        <v>16785309.217999998</v>
      </c>
    </row>
    <row r="10" spans="1:7" s="93" customFormat="1" ht="9.75" customHeight="1" x14ac:dyDescent="0.2">
      <c r="A10" s="94" t="s">
        <v>552</v>
      </c>
      <c r="B10" s="95">
        <v>1568236.845</v>
      </c>
      <c r="C10" s="95">
        <v>90952.925000000003</v>
      </c>
      <c r="D10" s="95">
        <v>1659189.77</v>
      </c>
      <c r="G10" s="92"/>
    </row>
    <row r="11" spans="1:7" s="93" customFormat="1" ht="9.75" customHeight="1" x14ac:dyDescent="0.2">
      <c r="A11" s="94" t="s">
        <v>553</v>
      </c>
      <c r="B11" s="95">
        <v>12567875.195</v>
      </c>
      <c r="C11" s="95">
        <v>2501532.5959999999</v>
      </c>
      <c r="D11" s="95">
        <v>15069407.790999999</v>
      </c>
    </row>
    <row r="12" spans="1:7" s="93" customFormat="1" ht="9.75" customHeight="1" x14ac:dyDescent="0.2">
      <c r="A12" s="94" t="s">
        <v>554</v>
      </c>
      <c r="B12" s="95">
        <v>31116.581999999999</v>
      </c>
      <c r="C12" s="95">
        <v>3318.3029999999999</v>
      </c>
      <c r="D12" s="95">
        <v>34434.885000000002</v>
      </c>
    </row>
    <row r="13" spans="1:7" s="93" customFormat="1" ht="9.75" customHeight="1" x14ac:dyDescent="0.2">
      <c r="A13" s="94" t="s">
        <v>555</v>
      </c>
      <c r="B13" s="95">
        <v>16752.650000000001</v>
      </c>
      <c r="C13" s="95">
        <v>5524.1189999999997</v>
      </c>
      <c r="D13" s="95">
        <v>22276.769</v>
      </c>
    </row>
    <row r="14" spans="1:7" s="93" customFormat="1" ht="3.15" customHeight="1" x14ac:dyDescent="0.2">
      <c r="A14" s="94"/>
      <c r="B14" s="95"/>
      <c r="C14" s="95"/>
      <c r="D14" s="95"/>
    </row>
    <row r="15" spans="1:7" s="93" customFormat="1" ht="9.75" customHeight="1" x14ac:dyDescent="0.2">
      <c r="A15" s="96" t="s">
        <v>556</v>
      </c>
      <c r="B15" s="97">
        <v>0</v>
      </c>
      <c r="C15" s="97">
        <v>0</v>
      </c>
      <c r="D15" s="97">
        <v>0</v>
      </c>
    </row>
    <row r="16" spans="1:7" s="93" customFormat="1" ht="3.15" customHeight="1" x14ac:dyDescent="0.2">
      <c r="A16" s="96"/>
      <c r="B16" s="97"/>
      <c r="C16" s="97"/>
      <c r="D16" s="97"/>
    </row>
    <row r="17" spans="1:7" s="93" customFormat="1" ht="9.75" customHeight="1" x14ac:dyDescent="0.2">
      <c r="A17" s="98" t="s">
        <v>557</v>
      </c>
      <c r="B17" s="90">
        <v>10130496.645</v>
      </c>
      <c r="C17" s="90">
        <v>72553.591</v>
      </c>
      <c r="D17" s="90">
        <v>10203050.237</v>
      </c>
    </row>
    <row r="18" spans="1:7" s="93" customFormat="1" ht="9.75" customHeight="1" x14ac:dyDescent="0.2">
      <c r="A18" s="99" t="s">
        <v>558</v>
      </c>
      <c r="B18" s="95">
        <v>0</v>
      </c>
      <c r="C18" s="95">
        <v>0</v>
      </c>
      <c r="D18" s="95">
        <v>0</v>
      </c>
    </row>
    <row r="19" spans="1:7" s="93" customFormat="1" ht="9.75" customHeight="1" x14ac:dyDescent="0.2">
      <c r="A19" s="99" t="s">
        <v>559</v>
      </c>
      <c r="B19" s="95">
        <v>4611936.5630000001</v>
      </c>
      <c r="C19" s="95">
        <v>72553.591</v>
      </c>
      <c r="D19" s="95">
        <v>4684490.1550000003</v>
      </c>
    </row>
    <row r="20" spans="1:7" s="93" customFormat="1" ht="9.75" customHeight="1" x14ac:dyDescent="0.2">
      <c r="A20" s="99" t="s">
        <v>560</v>
      </c>
      <c r="B20" s="95">
        <v>5518560.0810000002</v>
      </c>
      <c r="C20" s="95">
        <v>0</v>
      </c>
      <c r="D20" s="95">
        <v>5518560.0810000002</v>
      </c>
      <c r="G20" s="159"/>
    </row>
    <row r="21" spans="1:7" s="93" customFormat="1" ht="9.75" customHeight="1" x14ac:dyDescent="0.2">
      <c r="A21" s="99" t="s">
        <v>561</v>
      </c>
      <c r="B21" s="95">
        <v>0</v>
      </c>
      <c r="C21" s="95">
        <v>0</v>
      </c>
      <c r="D21" s="95">
        <v>0</v>
      </c>
      <c r="G21" s="160"/>
    </row>
    <row r="22" spans="1:7" s="93" customFormat="1" ht="9.75" customHeight="1" x14ac:dyDescent="0.2">
      <c r="A22" s="99" t="s">
        <v>562</v>
      </c>
      <c r="B22" s="95">
        <v>0</v>
      </c>
      <c r="C22" s="95">
        <v>0</v>
      </c>
      <c r="D22" s="95">
        <v>0</v>
      </c>
    </row>
    <row r="23" spans="1:7" s="93" customFormat="1" ht="3.15" customHeight="1" x14ac:dyDescent="0.2">
      <c r="A23" s="94"/>
      <c r="B23" s="95"/>
      <c r="C23" s="95"/>
      <c r="D23" s="95"/>
    </row>
    <row r="24" spans="1:7" s="93" customFormat="1" ht="9.75" customHeight="1" x14ac:dyDescent="0.2">
      <c r="A24" s="98" t="s">
        <v>563</v>
      </c>
      <c r="B24" s="90">
        <v>19328046.846999999</v>
      </c>
      <c r="C24" s="90">
        <v>0</v>
      </c>
      <c r="D24" s="90">
        <v>19328046.846999999</v>
      </c>
      <c r="E24" s="153"/>
    </row>
    <row r="25" spans="1:7" s="93" customFormat="1" ht="9.75" customHeight="1" x14ac:dyDescent="0.2">
      <c r="A25" s="100" t="s">
        <v>564</v>
      </c>
      <c r="B25" s="97">
        <v>19813404.177000001</v>
      </c>
      <c r="C25" s="97">
        <v>0</v>
      </c>
      <c r="D25" s="97">
        <v>19813404.177000001</v>
      </c>
      <c r="E25" s="92"/>
    </row>
    <row r="26" spans="1:7" s="93" customFormat="1" ht="9.75" customHeight="1" x14ac:dyDescent="0.2">
      <c r="A26" s="94" t="s">
        <v>565</v>
      </c>
      <c r="B26" s="95">
        <v>0.30599999999999999</v>
      </c>
      <c r="C26" s="95">
        <v>0</v>
      </c>
      <c r="D26" s="95">
        <v>0.30599999999999999</v>
      </c>
      <c r="E26" s="92"/>
    </row>
    <row r="27" spans="1:7" s="93" customFormat="1" ht="9.75" customHeight="1" x14ac:dyDescent="0.2">
      <c r="A27" s="94" t="s">
        <v>566</v>
      </c>
      <c r="B27" s="95">
        <v>309387.77</v>
      </c>
      <c r="C27" s="95">
        <v>0</v>
      </c>
      <c r="D27" s="95">
        <v>309387.77</v>
      </c>
    </row>
    <row r="28" spans="1:7" s="93" customFormat="1" ht="9.75" customHeight="1" x14ac:dyDescent="0.2">
      <c r="A28" s="94" t="s">
        <v>567</v>
      </c>
      <c r="B28" s="95">
        <v>0</v>
      </c>
      <c r="C28" s="95">
        <v>0</v>
      </c>
      <c r="D28" s="95">
        <v>0</v>
      </c>
    </row>
    <row r="29" spans="1:7" s="93" customFormat="1" ht="9.75" customHeight="1" x14ac:dyDescent="0.2">
      <c r="A29" s="94" t="s">
        <v>568</v>
      </c>
      <c r="B29" s="95">
        <v>0</v>
      </c>
      <c r="C29" s="95">
        <v>0</v>
      </c>
      <c r="D29" s="95">
        <v>0</v>
      </c>
    </row>
    <row r="30" spans="1:7" s="93" customFormat="1" ht="9.75" customHeight="1" x14ac:dyDescent="0.2">
      <c r="A30" s="94" t="s">
        <v>569</v>
      </c>
      <c r="B30" s="95">
        <v>15637364.554</v>
      </c>
      <c r="C30" s="95">
        <v>0</v>
      </c>
      <c r="D30" s="95">
        <v>15637364.554</v>
      </c>
    </row>
    <row r="31" spans="1:7" s="93" customFormat="1" ht="9.75" customHeight="1" x14ac:dyDescent="0.2">
      <c r="A31" s="94" t="s">
        <v>570</v>
      </c>
      <c r="B31" s="95">
        <v>0</v>
      </c>
      <c r="C31" s="95">
        <v>0</v>
      </c>
      <c r="D31" s="95">
        <v>0</v>
      </c>
    </row>
    <row r="32" spans="1:7" s="93" customFormat="1" ht="9.75" customHeight="1" x14ac:dyDescent="0.2">
      <c r="A32" s="94" t="s">
        <v>571</v>
      </c>
      <c r="B32" s="95">
        <v>829336.21400000004</v>
      </c>
      <c r="C32" s="95">
        <v>0</v>
      </c>
      <c r="D32" s="95">
        <v>829336.21400000004</v>
      </c>
    </row>
    <row r="33" spans="1:4" s="93" customFormat="1" ht="9.75" customHeight="1" x14ac:dyDescent="0.2">
      <c r="A33" s="94" t="s">
        <v>572</v>
      </c>
      <c r="B33" s="95">
        <v>0</v>
      </c>
      <c r="C33" s="95">
        <v>0</v>
      </c>
      <c r="D33" s="95">
        <v>0</v>
      </c>
    </row>
    <row r="34" spans="1:4" s="93" customFormat="1" ht="9.75" customHeight="1" x14ac:dyDescent="0.2">
      <c r="A34" s="94" t="s">
        <v>573</v>
      </c>
      <c r="B34" s="95">
        <v>3037315.33</v>
      </c>
      <c r="C34" s="95">
        <v>0</v>
      </c>
      <c r="D34" s="95">
        <v>3037315.33</v>
      </c>
    </row>
    <row r="35" spans="1:4" s="93" customFormat="1" ht="9.75" customHeight="1" x14ac:dyDescent="0.2">
      <c r="A35" s="100" t="s">
        <v>574</v>
      </c>
      <c r="B35" s="97">
        <v>23304.991000000002</v>
      </c>
      <c r="C35" s="97">
        <v>0</v>
      </c>
      <c r="D35" s="97">
        <v>23304.991000000002</v>
      </c>
    </row>
    <row r="36" spans="1:4" s="93" customFormat="1" ht="9.75" customHeight="1" x14ac:dyDescent="0.2">
      <c r="A36" s="100" t="s">
        <v>575</v>
      </c>
      <c r="B36" s="97">
        <v>420562.2</v>
      </c>
      <c r="C36" s="97">
        <v>2330.491</v>
      </c>
      <c r="D36" s="97">
        <v>422892.69099999999</v>
      </c>
    </row>
    <row r="37" spans="1:4" s="93" customFormat="1" ht="9.75" customHeight="1" x14ac:dyDescent="0.2">
      <c r="A37" s="94" t="s">
        <v>576</v>
      </c>
      <c r="B37" s="95">
        <v>97831.259000000005</v>
      </c>
      <c r="C37" s="95">
        <v>582.71799999999996</v>
      </c>
      <c r="D37" s="95">
        <v>98413.976999999999</v>
      </c>
    </row>
    <row r="38" spans="1:4" s="93" customFormat="1" ht="9.75" customHeight="1" x14ac:dyDescent="0.2">
      <c r="A38" s="94" t="s">
        <v>577</v>
      </c>
      <c r="B38" s="95">
        <v>322730.94099999999</v>
      </c>
      <c r="C38" s="95">
        <v>1747.7729999999999</v>
      </c>
      <c r="D38" s="95">
        <v>324478.71399999998</v>
      </c>
    </row>
    <row r="39" spans="1:4" s="93" customFormat="1" ht="9.75" customHeight="1" x14ac:dyDescent="0.2">
      <c r="A39" s="96" t="s">
        <v>578</v>
      </c>
      <c r="B39" s="97">
        <v>-901639.821</v>
      </c>
      <c r="C39" s="97">
        <v>-2330.491</v>
      </c>
      <c r="D39" s="97">
        <v>-903970.31200000003</v>
      </c>
    </row>
    <row r="40" spans="1:4" s="93" customFormat="1" ht="9.75" customHeight="1" x14ac:dyDescent="0.2">
      <c r="A40" s="96" t="s">
        <v>579</v>
      </c>
      <c r="B40" s="97">
        <v>-27584.701000000001</v>
      </c>
      <c r="C40" s="97">
        <v>0</v>
      </c>
      <c r="D40" s="97">
        <v>-27584.701000000001</v>
      </c>
    </row>
    <row r="41" spans="1:4" s="93" customFormat="1" ht="3.15" customHeight="1" x14ac:dyDescent="0.2">
      <c r="A41" s="96"/>
      <c r="B41" s="95"/>
      <c r="C41" s="95"/>
      <c r="D41" s="95"/>
    </row>
    <row r="42" spans="1:4" s="93" customFormat="1" ht="9.75" customHeight="1" x14ac:dyDescent="0.2">
      <c r="A42" s="96" t="s">
        <v>580</v>
      </c>
      <c r="B42" s="97">
        <v>284835.78399999999</v>
      </c>
      <c r="C42" s="97">
        <v>176.07</v>
      </c>
      <c r="D42" s="97">
        <v>285011.85399999999</v>
      </c>
    </row>
    <row r="43" spans="1:4" s="93" customFormat="1" ht="3.15" customHeight="1" x14ac:dyDescent="0.2">
      <c r="A43" s="96"/>
      <c r="B43" s="95"/>
      <c r="C43" s="95"/>
      <c r="D43" s="95"/>
    </row>
    <row r="44" spans="1:4" s="93" customFormat="1" ht="9.75" customHeight="1" x14ac:dyDescent="0.2">
      <c r="A44" s="98" t="s">
        <v>581</v>
      </c>
      <c r="B44" s="90">
        <v>165816.658</v>
      </c>
      <c r="C44" s="90">
        <v>418.63799999999998</v>
      </c>
      <c r="D44" s="90">
        <v>166235.29699999999</v>
      </c>
    </row>
    <row r="45" spans="1:4" s="93" customFormat="1" ht="9.75" customHeight="1" x14ac:dyDescent="0.2">
      <c r="A45" s="102" t="s">
        <v>582</v>
      </c>
      <c r="B45" s="95">
        <v>46418.559000000001</v>
      </c>
      <c r="C45" s="95">
        <v>418.63799999999998</v>
      </c>
      <c r="D45" s="95">
        <v>46837.197999999997</v>
      </c>
    </row>
    <row r="46" spans="1:4" s="93" customFormat="1" ht="9.75" customHeight="1" x14ac:dyDescent="0.2">
      <c r="A46" s="94" t="s">
        <v>583</v>
      </c>
      <c r="B46" s="95">
        <v>0</v>
      </c>
      <c r="C46" s="95">
        <v>0</v>
      </c>
      <c r="D46" s="95">
        <v>0</v>
      </c>
    </row>
    <row r="47" spans="1:4" s="93" customFormat="1" ht="9.75" customHeight="1" x14ac:dyDescent="0.2">
      <c r="A47" s="94" t="s">
        <v>584</v>
      </c>
      <c r="B47" s="95">
        <v>0</v>
      </c>
      <c r="C47" s="95">
        <v>0</v>
      </c>
      <c r="D47" s="95">
        <v>0</v>
      </c>
    </row>
    <row r="48" spans="1:4" s="93" customFormat="1" ht="9.75" customHeight="1" x14ac:dyDescent="0.2">
      <c r="A48" s="94" t="s">
        <v>585</v>
      </c>
      <c r="B48" s="95">
        <v>119398.099</v>
      </c>
      <c r="C48" s="95">
        <v>0</v>
      </c>
      <c r="D48" s="95">
        <v>119398.099</v>
      </c>
    </row>
    <row r="49" spans="1:4" s="93" customFormat="1" ht="9.75" customHeight="1" x14ac:dyDescent="0.2">
      <c r="A49" s="94" t="s">
        <v>586</v>
      </c>
      <c r="B49" s="95">
        <v>0</v>
      </c>
      <c r="C49" s="95">
        <v>0</v>
      </c>
      <c r="D49" s="95">
        <v>0</v>
      </c>
    </row>
    <row r="50" spans="1:4" s="93" customFormat="1" ht="3.15" customHeight="1" x14ac:dyDescent="0.2">
      <c r="A50" s="94"/>
      <c r="B50" s="95"/>
      <c r="C50" s="95"/>
      <c r="D50" s="95"/>
    </row>
    <row r="51" spans="1:4" s="93" customFormat="1" ht="9.75" customHeight="1" x14ac:dyDescent="0.2">
      <c r="A51" s="103" t="s">
        <v>587</v>
      </c>
      <c r="B51" s="97">
        <v>0</v>
      </c>
      <c r="C51" s="97">
        <v>0</v>
      </c>
      <c r="D51" s="97">
        <v>0</v>
      </c>
    </row>
    <row r="52" spans="1:4" s="93" customFormat="1" ht="3.15" customHeight="1" x14ac:dyDescent="0.2">
      <c r="A52" s="96"/>
      <c r="B52" s="97"/>
      <c r="C52" s="97"/>
      <c r="D52" s="97"/>
    </row>
    <row r="53" spans="1:4" s="93" customFormat="1" ht="9.75" customHeight="1" x14ac:dyDescent="0.2">
      <c r="A53" s="100" t="s">
        <v>588</v>
      </c>
      <c r="B53" s="97">
        <v>567264.95799999998</v>
      </c>
      <c r="C53" s="97">
        <v>0</v>
      </c>
      <c r="D53" s="97">
        <v>567264.95799999998</v>
      </c>
    </row>
    <row r="54" spans="1:4" s="93" customFormat="1" ht="3.15" customHeight="1" x14ac:dyDescent="0.2">
      <c r="A54" s="104"/>
      <c r="B54" s="97"/>
      <c r="C54" s="97"/>
      <c r="D54" s="97"/>
    </row>
    <row r="55" spans="1:4" s="93" customFormat="1" ht="9.75" customHeight="1" x14ac:dyDescent="0.2">
      <c r="A55" s="100" t="s">
        <v>589</v>
      </c>
      <c r="B55" s="97">
        <v>373109.88299999997</v>
      </c>
      <c r="C55" s="97">
        <v>5351.7969999999996</v>
      </c>
      <c r="D55" s="97">
        <v>378461.68099999998</v>
      </c>
    </row>
    <row r="56" spans="1:4" s="93" customFormat="1" ht="3.15" customHeight="1" x14ac:dyDescent="0.2">
      <c r="A56" s="96"/>
      <c r="B56" s="97"/>
      <c r="C56" s="97"/>
      <c r="D56" s="97"/>
    </row>
    <row r="57" spans="1:4" s="93" customFormat="1" ht="9.75" customHeight="1" x14ac:dyDescent="0.2">
      <c r="A57" s="89" t="s">
        <v>590</v>
      </c>
      <c r="B57" s="90">
        <v>45033552.052000001</v>
      </c>
      <c r="C57" s="90">
        <v>2679828.0419999999</v>
      </c>
      <c r="D57" s="90">
        <v>47713380.093999997</v>
      </c>
    </row>
    <row r="58" spans="1:4" s="93" customFormat="1" ht="2.25" customHeight="1" x14ac:dyDescent="0.2">
      <c r="A58" s="105"/>
      <c r="B58" s="106"/>
      <c r="C58" s="106"/>
      <c r="D58" s="106"/>
    </row>
    <row r="59" spans="1:4" ht="9" customHeight="1" thickBot="1" x14ac:dyDescent="0.3">
      <c r="A59" s="107"/>
      <c r="B59" s="108"/>
      <c r="C59" s="108"/>
      <c r="D59" s="108"/>
    </row>
    <row r="60" spans="1:4" s="112" customFormat="1" ht="15" customHeight="1" x14ac:dyDescent="0.2">
      <c r="A60" s="109" t="s">
        <v>591</v>
      </c>
      <c r="B60" s="110"/>
      <c r="C60" s="110"/>
      <c r="D60" s="110"/>
    </row>
    <row r="61" spans="1:4" ht="12.75" customHeight="1" x14ac:dyDescent="0.3">
      <c r="A61" s="113"/>
      <c r="C61" s="114"/>
    </row>
    <row r="62" spans="1:4" ht="17.100000000000001" customHeight="1" x14ac:dyDescent="0.35">
      <c r="A62" s="115"/>
      <c r="B62" s="115"/>
      <c r="C62" s="115"/>
      <c r="D62" s="115"/>
    </row>
    <row r="63" spans="1:4" s="74" customFormat="1" ht="24" customHeight="1" x14ac:dyDescent="0.5">
      <c r="A63" s="72" t="s">
        <v>698</v>
      </c>
      <c r="B63" s="72"/>
      <c r="C63" s="72"/>
      <c r="D63" s="72"/>
    </row>
    <row r="64" spans="1:4" s="77" customFormat="1" ht="17.100000000000001" customHeight="1" x14ac:dyDescent="0.3">
      <c r="A64" s="75">
        <v>46053</v>
      </c>
      <c r="B64" s="116"/>
      <c r="C64" s="116"/>
      <c r="D64" s="116"/>
    </row>
    <row r="65" spans="1:5" s="8" customFormat="1" ht="15" customHeight="1" x14ac:dyDescent="0.3">
      <c r="A65" s="78" t="s">
        <v>545</v>
      </c>
      <c r="B65" s="79"/>
      <c r="C65" s="79"/>
      <c r="D65" s="79"/>
    </row>
    <row r="66" spans="1:5" ht="3.9" customHeight="1" thickBot="1" x14ac:dyDescent="0.35"/>
    <row r="67" spans="1:5" ht="14.1" customHeight="1" x14ac:dyDescent="0.3">
      <c r="A67" s="83" t="s">
        <v>592</v>
      </c>
      <c r="B67" s="84" t="s">
        <v>699</v>
      </c>
      <c r="C67" s="84"/>
      <c r="D67" s="84"/>
    </row>
    <row r="68" spans="1:5" ht="14.1" customHeight="1" x14ac:dyDescent="0.25">
      <c r="A68" s="85"/>
      <c r="B68" s="86" t="s">
        <v>548</v>
      </c>
      <c r="C68" s="86" t="s">
        <v>549</v>
      </c>
      <c r="D68" s="86" t="s">
        <v>550</v>
      </c>
    </row>
    <row r="69" spans="1:5" ht="2.1" customHeight="1" x14ac:dyDescent="0.25">
      <c r="A69" s="87"/>
      <c r="B69" s="118">
        <v>100</v>
      </c>
      <c r="C69" s="118">
        <v>200</v>
      </c>
      <c r="D69" s="118">
        <v>300</v>
      </c>
    </row>
    <row r="70" spans="1:5" s="93" customFormat="1" ht="10.199999999999999" customHeight="1" x14ac:dyDescent="0.2">
      <c r="A70" s="119" t="s">
        <v>593</v>
      </c>
      <c r="B70" s="90">
        <v>37696696.637000002</v>
      </c>
      <c r="C70" s="90">
        <v>2678387.3289999999</v>
      </c>
      <c r="D70" s="90">
        <v>40375083.967</v>
      </c>
      <c r="E70" s="92"/>
    </row>
    <row r="71" spans="1:5" s="93" customFormat="1" ht="2.1" customHeight="1" x14ac:dyDescent="0.2">
      <c r="A71" s="120"/>
      <c r="B71" s="97"/>
      <c r="C71" s="97"/>
      <c r="D71" s="97"/>
    </row>
    <row r="72" spans="1:5" s="93" customFormat="1" ht="10.199999999999999" customHeight="1" x14ac:dyDescent="0.2">
      <c r="A72" s="120" t="s">
        <v>594</v>
      </c>
      <c r="B72" s="97">
        <v>13237996.683</v>
      </c>
      <c r="C72" s="97">
        <v>1329703.6510000001</v>
      </c>
      <c r="D72" s="97">
        <v>14567700.334000001</v>
      </c>
    </row>
    <row r="73" spans="1:5" s="93" customFormat="1" ht="10.199999999999999" customHeight="1" x14ac:dyDescent="0.2">
      <c r="A73" s="120" t="s">
        <v>595</v>
      </c>
      <c r="B73" s="97">
        <v>19863470.471999999</v>
      </c>
      <c r="C73" s="97">
        <v>162953.92199999999</v>
      </c>
      <c r="D73" s="97">
        <v>20026424.395</v>
      </c>
    </row>
    <row r="74" spans="1:5" s="93" customFormat="1" ht="10.199999999999999" customHeight="1" x14ac:dyDescent="0.2">
      <c r="A74" s="120" t="s">
        <v>596</v>
      </c>
      <c r="B74" s="97">
        <v>99536.664999999994</v>
      </c>
      <c r="C74" s="97">
        <v>18751.329000000002</v>
      </c>
      <c r="D74" s="97">
        <v>118287.99400000001</v>
      </c>
    </row>
    <row r="75" spans="1:5" s="93" customFormat="1" ht="10.199999999999999" customHeight="1" x14ac:dyDescent="0.2">
      <c r="A75" s="121" t="s">
        <v>597</v>
      </c>
      <c r="B75" s="95">
        <v>0</v>
      </c>
      <c r="C75" s="95">
        <v>4334.8310000000001</v>
      </c>
      <c r="D75" s="95">
        <v>4334.8310000000001</v>
      </c>
    </row>
    <row r="76" spans="1:5" s="93" customFormat="1" ht="10.199999999999999" customHeight="1" x14ac:dyDescent="0.2">
      <c r="A76" s="121" t="s">
        <v>598</v>
      </c>
      <c r="B76" s="95">
        <v>33107.180999999997</v>
      </c>
      <c r="C76" s="95">
        <v>1776.6949999999999</v>
      </c>
      <c r="D76" s="95">
        <v>34883.875999999997</v>
      </c>
    </row>
    <row r="77" spans="1:5" s="93" customFormat="1" ht="10.199999999999999" customHeight="1" x14ac:dyDescent="0.2">
      <c r="A77" s="121" t="s">
        <v>700</v>
      </c>
      <c r="B77" s="95">
        <v>66429.482999999993</v>
      </c>
      <c r="C77" s="95">
        <v>12639.802</v>
      </c>
      <c r="D77" s="95">
        <v>79069.285999999993</v>
      </c>
    </row>
    <row r="78" spans="1:5" s="93" customFormat="1" ht="10.199999999999999" customHeight="1" x14ac:dyDescent="0.2">
      <c r="A78" s="121" t="s">
        <v>600</v>
      </c>
      <c r="B78" s="95">
        <v>0</v>
      </c>
      <c r="C78" s="95">
        <v>0</v>
      </c>
      <c r="D78" s="95">
        <v>0</v>
      </c>
    </row>
    <row r="79" spans="1:5" s="93" customFormat="1" ht="10.199999999999999" customHeight="1" x14ac:dyDescent="0.2">
      <c r="A79" s="120" t="s">
        <v>601</v>
      </c>
      <c r="B79" s="97">
        <v>4247085.7520000003</v>
      </c>
      <c r="C79" s="97">
        <v>1147178.28</v>
      </c>
      <c r="D79" s="97">
        <v>5394264.0329999998</v>
      </c>
    </row>
    <row r="80" spans="1:5" s="93" customFormat="1" ht="10.199999999999999" customHeight="1" x14ac:dyDescent="0.2">
      <c r="A80" s="120" t="s">
        <v>602</v>
      </c>
      <c r="B80" s="97">
        <v>248607.06299999999</v>
      </c>
      <c r="C80" s="97">
        <v>19800.145</v>
      </c>
      <c r="D80" s="97">
        <v>268407.20799999998</v>
      </c>
    </row>
    <row r="81" spans="1:4" s="93" customFormat="1" ht="10.199999999999999" customHeight="1" x14ac:dyDescent="0.2">
      <c r="A81" s="121" t="s">
        <v>603</v>
      </c>
      <c r="B81" s="95">
        <v>248607.06299999999</v>
      </c>
      <c r="C81" s="95">
        <v>19800.145</v>
      </c>
      <c r="D81" s="95">
        <v>268407.20799999998</v>
      </c>
    </row>
    <row r="82" spans="1:4" s="93" customFormat="1" ht="10.199999999999999" customHeight="1" x14ac:dyDescent="0.2">
      <c r="A82" s="121" t="s">
        <v>604</v>
      </c>
      <c r="B82" s="95">
        <v>0</v>
      </c>
      <c r="C82" s="95">
        <v>0</v>
      </c>
      <c r="D82" s="95">
        <v>0</v>
      </c>
    </row>
    <row r="83" spans="1:4" s="93" customFormat="1" ht="3.15" customHeight="1" x14ac:dyDescent="0.2">
      <c r="A83" s="121"/>
      <c r="B83" s="95"/>
      <c r="C83" s="95"/>
      <c r="D83" s="95"/>
    </row>
    <row r="84" spans="1:4" s="93" customFormat="1" ht="10.199999999999999" customHeight="1" x14ac:dyDescent="0.2">
      <c r="A84" s="122" t="s">
        <v>605</v>
      </c>
      <c r="B84" s="90">
        <v>264137.45199999999</v>
      </c>
      <c r="C84" s="90">
        <v>4186.0079999999998</v>
      </c>
      <c r="D84" s="90">
        <v>268323.46100000001</v>
      </c>
    </row>
    <row r="85" spans="1:4" s="93" customFormat="1" ht="10.199999999999999" customHeight="1" x14ac:dyDescent="0.2">
      <c r="A85" s="121" t="s">
        <v>606</v>
      </c>
      <c r="B85" s="95">
        <v>261139.48499999999</v>
      </c>
      <c r="C85" s="95">
        <v>4186.0079999999998</v>
      </c>
      <c r="D85" s="95">
        <v>265325.49400000001</v>
      </c>
    </row>
    <row r="86" spans="1:4" s="93" customFormat="1" ht="10.199999999999999" customHeight="1" x14ac:dyDescent="0.2">
      <c r="A86" s="121" t="s">
        <v>607</v>
      </c>
      <c r="B86" s="95">
        <v>2997.9659999999999</v>
      </c>
      <c r="C86" s="95">
        <v>0</v>
      </c>
      <c r="D86" s="95">
        <v>2997.9659999999999</v>
      </c>
    </row>
    <row r="87" spans="1:4" s="93" customFormat="1" ht="10.199999999999999" customHeight="1" x14ac:dyDescent="0.2">
      <c r="A87" s="121" t="s">
        <v>608</v>
      </c>
      <c r="B87" s="95">
        <v>0</v>
      </c>
      <c r="C87" s="95">
        <v>0</v>
      </c>
      <c r="D87" s="95">
        <v>0</v>
      </c>
    </row>
    <row r="88" spans="1:4" s="93" customFormat="1" ht="3.15" customHeight="1" x14ac:dyDescent="0.2">
      <c r="A88" s="121"/>
      <c r="B88" s="95"/>
      <c r="C88" s="95"/>
      <c r="D88" s="95"/>
    </row>
    <row r="89" spans="1:4" s="93" customFormat="1" ht="10.199999999999999" customHeight="1" x14ac:dyDescent="0.2">
      <c r="A89" s="120" t="s">
        <v>556</v>
      </c>
      <c r="B89" s="97">
        <v>0</v>
      </c>
      <c r="C89" s="97">
        <v>0</v>
      </c>
      <c r="D89" s="97">
        <v>0</v>
      </c>
    </row>
    <row r="90" spans="1:4" s="93" customFormat="1" ht="3.15" customHeight="1" x14ac:dyDescent="0.2">
      <c r="A90" s="120"/>
      <c r="B90" s="97"/>
      <c r="C90" s="97"/>
      <c r="D90" s="97"/>
    </row>
    <row r="91" spans="1:4" s="93" customFormat="1" ht="10.199999999999999" customHeight="1" x14ac:dyDescent="0.2">
      <c r="A91" s="119" t="s">
        <v>609</v>
      </c>
      <c r="B91" s="90">
        <v>0</v>
      </c>
      <c r="C91" s="90">
        <v>0</v>
      </c>
      <c r="D91" s="90">
        <v>0</v>
      </c>
    </row>
    <row r="92" spans="1:4" s="93" customFormat="1" ht="10.199999999999999" customHeight="1" x14ac:dyDescent="0.2">
      <c r="A92" s="121" t="s">
        <v>610</v>
      </c>
      <c r="B92" s="95">
        <v>0</v>
      </c>
      <c r="C92" s="95">
        <v>0</v>
      </c>
      <c r="D92" s="95">
        <v>0</v>
      </c>
    </row>
    <row r="93" spans="1:4" s="93" customFormat="1" ht="10.199999999999999" customHeight="1" x14ac:dyDescent="0.2">
      <c r="A93" s="121" t="s">
        <v>611</v>
      </c>
      <c r="B93" s="95">
        <v>0</v>
      </c>
      <c r="C93" s="95">
        <v>0</v>
      </c>
      <c r="D93" s="95">
        <v>0</v>
      </c>
    </row>
    <row r="94" spans="1:4" s="93" customFormat="1" ht="3.15" customHeight="1" x14ac:dyDescent="0.2">
      <c r="A94" s="121"/>
      <c r="B94" s="95"/>
      <c r="C94" s="95"/>
      <c r="D94" s="95"/>
    </row>
    <row r="95" spans="1:4" s="93" customFormat="1" ht="10.199999999999999" customHeight="1" x14ac:dyDescent="0.2">
      <c r="A95" s="119" t="s">
        <v>612</v>
      </c>
      <c r="B95" s="90">
        <v>0</v>
      </c>
      <c r="C95" s="90">
        <v>0</v>
      </c>
      <c r="D95" s="90">
        <v>0</v>
      </c>
    </row>
    <row r="96" spans="1:4" s="93" customFormat="1" ht="10.199999999999999" customHeight="1" x14ac:dyDescent="0.2">
      <c r="A96" s="121" t="s">
        <v>613</v>
      </c>
      <c r="B96" s="97">
        <v>0</v>
      </c>
      <c r="C96" s="97">
        <v>0</v>
      </c>
      <c r="D96" s="97">
        <v>0</v>
      </c>
    </row>
    <row r="97" spans="1:4" s="93" customFormat="1" ht="10.199999999999999" customHeight="1" x14ac:dyDescent="0.2">
      <c r="A97" s="121" t="s">
        <v>614</v>
      </c>
      <c r="B97" s="97">
        <v>0</v>
      </c>
      <c r="C97" s="97">
        <v>0</v>
      </c>
      <c r="D97" s="97">
        <v>0</v>
      </c>
    </row>
    <row r="98" spans="1:4" s="93" customFormat="1" ht="10.199999999999999" customHeight="1" x14ac:dyDescent="0.2">
      <c r="A98" s="121" t="s">
        <v>615</v>
      </c>
      <c r="B98" s="95">
        <v>0</v>
      </c>
      <c r="C98" s="95">
        <v>0</v>
      </c>
      <c r="D98" s="95">
        <v>0</v>
      </c>
    </row>
    <row r="99" spans="1:4" s="93" customFormat="1" ht="3.15" customHeight="1" x14ac:dyDescent="0.2">
      <c r="A99" s="121"/>
      <c r="B99" s="95"/>
      <c r="C99" s="95"/>
      <c r="D99" s="95"/>
    </row>
    <row r="100" spans="1:4" s="93" customFormat="1" ht="10.199999999999999" customHeight="1" x14ac:dyDescent="0.2">
      <c r="A100" s="120" t="s">
        <v>616</v>
      </c>
      <c r="B100" s="97">
        <v>508468.12599999999</v>
      </c>
      <c r="C100" s="97">
        <v>1279.287</v>
      </c>
      <c r="D100" s="97">
        <v>509747.413</v>
      </c>
    </row>
    <row r="101" spans="1:4" s="93" customFormat="1" ht="3.15" customHeight="1" x14ac:dyDescent="0.2">
      <c r="A101" s="121"/>
      <c r="B101" s="95"/>
      <c r="C101" s="95"/>
      <c r="D101" s="95"/>
    </row>
    <row r="102" spans="1:4" s="93" customFormat="1" ht="10.199999999999999" customHeight="1" x14ac:dyDescent="0.2">
      <c r="A102" s="119" t="s">
        <v>617</v>
      </c>
      <c r="B102" s="90">
        <v>105183.07399999999</v>
      </c>
      <c r="C102" s="90">
        <v>11280.412</v>
      </c>
      <c r="D102" s="90">
        <v>116463.486</v>
      </c>
    </row>
    <row r="103" spans="1:4" s="93" customFormat="1" ht="10.199999999999999" customHeight="1" x14ac:dyDescent="0.2">
      <c r="A103" s="121" t="s">
        <v>618</v>
      </c>
      <c r="B103" s="95">
        <v>105183.07399999999</v>
      </c>
      <c r="C103" s="95">
        <v>11139.460999999999</v>
      </c>
      <c r="D103" s="95">
        <v>116322.535</v>
      </c>
    </row>
    <row r="104" spans="1:4" s="93" customFormat="1" ht="10.199999999999999" customHeight="1" x14ac:dyDescent="0.2">
      <c r="A104" s="121" t="s">
        <v>701</v>
      </c>
      <c r="B104" s="95">
        <v>0</v>
      </c>
      <c r="C104" s="95">
        <v>0</v>
      </c>
      <c r="D104" s="95">
        <v>0</v>
      </c>
    </row>
    <row r="105" spans="1:4" s="93" customFormat="1" ht="10.199999999999999" customHeight="1" x14ac:dyDescent="0.2">
      <c r="A105" s="121" t="s">
        <v>620</v>
      </c>
      <c r="B105" s="95">
        <v>0</v>
      </c>
      <c r="C105" s="95">
        <v>0</v>
      </c>
      <c r="D105" s="95">
        <v>0</v>
      </c>
    </row>
    <row r="106" spans="1:4" s="93" customFormat="1" ht="10.199999999999999" customHeight="1" x14ac:dyDescent="0.2">
      <c r="A106" s="121" t="s">
        <v>621</v>
      </c>
      <c r="B106" s="95">
        <v>0</v>
      </c>
      <c r="C106" s="95">
        <v>0</v>
      </c>
      <c r="D106" s="95">
        <v>0</v>
      </c>
    </row>
    <row r="107" spans="1:4" s="93" customFormat="1" ht="10.199999999999999" customHeight="1" x14ac:dyDescent="0.2">
      <c r="A107" s="121" t="s">
        <v>622</v>
      </c>
      <c r="B107" s="95">
        <v>0</v>
      </c>
      <c r="C107" s="95">
        <v>0</v>
      </c>
      <c r="D107" s="95">
        <v>0</v>
      </c>
    </row>
    <row r="108" spans="1:4" s="93" customFormat="1" ht="10.199999999999999" customHeight="1" x14ac:dyDescent="0.2">
      <c r="A108" s="121" t="s">
        <v>623</v>
      </c>
      <c r="B108" s="95">
        <v>0</v>
      </c>
      <c r="C108" s="95">
        <v>140.95099999999999</v>
      </c>
      <c r="D108" s="95">
        <v>140.95099999999999</v>
      </c>
    </row>
    <row r="109" spans="1:4" s="93" customFormat="1" ht="3.15" customHeight="1" x14ac:dyDescent="0.2">
      <c r="A109" s="121"/>
      <c r="B109" s="95"/>
      <c r="C109" s="95"/>
      <c r="D109" s="95"/>
    </row>
    <row r="110" spans="1:4" s="93" customFormat="1" ht="10.199999999999999" customHeight="1" x14ac:dyDescent="0.2">
      <c r="A110" s="119" t="s">
        <v>624</v>
      </c>
      <c r="B110" s="90">
        <v>1603903.5349999999</v>
      </c>
      <c r="C110" s="90">
        <v>12373.944</v>
      </c>
      <c r="D110" s="90">
        <v>1616277.4790000001</v>
      </c>
    </row>
    <row r="111" spans="1:4" s="93" customFormat="1" ht="3.15" customHeight="1" x14ac:dyDescent="0.2">
      <c r="A111" s="121"/>
      <c r="B111" s="95"/>
      <c r="C111" s="95"/>
      <c r="D111" s="95"/>
    </row>
    <row r="112" spans="1:4" s="93" customFormat="1" ht="10.199999999999999" customHeight="1" x14ac:dyDescent="0.2">
      <c r="A112" s="98" t="s">
        <v>625</v>
      </c>
      <c r="B112" s="90">
        <v>393389.61300000001</v>
      </c>
      <c r="C112" s="90">
        <v>8417.4760000000006</v>
      </c>
      <c r="D112" s="90">
        <v>401807.09</v>
      </c>
    </row>
    <row r="113" spans="1:4" s="93" customFormat="1" ht="10.199999999999999" customHeight="1" x14ac:dyDescent="0.2">
      <c r="A113" s="99" t="s">
        <v>626</v>
      </c>
      <c r="B113" s="97">
        <v>9251.8209999999999</v>
      </c>
      <c r="C113" s="97">
        <v>8416.6810000000005</v>
      </c>
      <c r="D113" s="97">
        <v>17668.502</v>
      </c>
    </row>
    <row r="114" spans="1:4" s="93" customFormat="1" ht="10.199999999999999" customHeight="1" x14ac:dyDescent="0.2">
      <c r="A114" s="99" t="s">
        <v>627</v>
      </c>
      <c r="B114" s="97">
        <v>384137.79200000002</v>
      </c>
      <c r="C114" s="97">
        <v>0.79500000000000004</v>
      </c>
      <c r="D114" s="97">
        <v>384138.587</v>
      </c>
    </row>
    <row r="115" spans="1:4" s="93" customFormat="1" ht="5.0999999999999996" customHeight="1" x14ac:dyDescent="0.2">
      <c r="A115" s="120"/>
      <c r="B115" s="97"/>
      <c r="C115" s="97"/>
      <c r="D115" s="97"/>
    </row>
    <row r="116" spans="1:4" s="25" customFormat="1" ht="10.199999999999999" customHeight="1" x14ac:dyDescent="0.3">
      <c r="A116" s="96" t="s">
        <v>628</v>
      </c>
      <c r="B116" s="97">
        <v>253358.413</v>
      </c>
      <c r="C116" s="97">
        <v>0</v>
      </c>
      <c r="D116" s="97">
        <v>253358.413</v>
      </c>
    </row>
    <row r="117" spans="1:4" s="93" customFormat="1" ht="3.15" customHeight="1" x14ac:dyDescent="0.2">
      <c r="A117" s="121"/>
      <c r="B117" s="97"/>
      <c r="C117" s="97"/>
      <c r="D117" s="97"/>
    </row>
    <row r="118" spans="1:4" s="93" customFormat="1" ht="10.5" customHeight="1" x14ac:dyDescent="0.2">
      <c r="A118" s="119" t="s">
        <v>629</v>
      </c>
      <c r="B118" s="90">
        <v>40825136.851999998</v>
      </c>
      <c r="C118" s="90">
        <v>2715924.4589999998</v>
      </c>
      <c r="D118" s="90">
        <v>43541061.311999999</v>
      </c>
    </row>
    <row r="119" spans="1:4" s="93" customFormat="1" ht="3.15" customHeight="1" x14ac:dyDescent="0.2">
      <c r="A119" s="121"/>
      <c r="B119" s="97"/>
      <c r="C119" s="97"/>
      <c r="D119" s="97"/>
    </row>
    <row r="120" spans="1:4" s="93" customFormat="1" ht="12.75" customHeight="1" x14ac:dyDescent="0.2">
      <c r="A120" s="119" t="s">
        <v>630</v>
      </c>
      <c r="B120" s="90">
        <v>4172318.7820000001</v>
      </c>
      <c r="C120" s="90">
        <v>0</v>
      </c>
      <c r="D120" s="90">
        <v>4172318.7820000001</v>
      </c>
    </row>
    <row r="121" spans="1:4" s="93" customFormat="1" ht="10.199999999999999" customHeight="1" x14ac:dyDescent="0.2">
      <c r="A121" s="121" t="s">
        <v>631</v>
      </c>
      <c r="B121" s="95">
        <v>2100000</v>
      </c>
      <c r="C121" s="95">
        <v>0</v>
      </c>
      <c r="D121" s="95">
        <v>2100000</v>
      </c>
    </row>
    <row r="122" spans="1:4" s="93" customFormat="1" ht="10.199999999999999" customHeight="1" x14ac:dyDescent="0.2">
      <c r="A122" s="121" t="s">
        <v>632</v>
      </c>
      <c r="B122" s="95">
        <v>1897.336</v>
      </c>
      <c r="C122" s="95">
        <v>0</v>
      </c>
      <c r="D122" s="95">
        <v>1897.336</v>
      </c>
    </row>
    <row r="123" spans="1:4" s="93" customFormat="1" ht="10.199999999999999" customHeight="1" x14ac:dyDescent="0.2">
      <c r="A123" s="121" t="s">
        <v>633</v>
      </c>
      <c r="B123" s="95">
        <v>735000</v>
      </c>
      <c r="C123" s="95">
        <v>0</v>
      </c>
      <c r="D123" s="95">
        <v>735000</v>
      </c>
    </row>
    <row r="124" spans="1:4" s="93" customFormat="1" ht="10.199999999999999" customHeight="1" x14ac:dyDescent="0.2">
      <c r="A124" s="121" t="s">
        <v>634</v>
      </c>
      <c r="B124" s="95">
        <v>-198795.35800000001</v>
      </c>
      <c r="C124" s="95">
        <v>0</v>
      </c>
      <c r="D124" s="95">
        <v>-198795.35800000001</v>
      </c>
    </row>
    <row r="125" spans="1:4" s="93" customFormat="1" ht="10.199999999999999" customHeight="1" x14ac:dyDescent="0.2">
      <c r="A125" s="121" t="s">
        <v>635</v>
      </c>
      <c r="B125" s="95">
        <v>1361695.8389999999</v>
      </c>
      <c r="C125" s="95">
        <v>0</v>
      </c>
      <c r="D125" s="95">
        <v>1361695.8389999999</v>
      </c>
    </row>
    <row r="126" spans="1:4" s="93" customFormat="1" ht="10.199999999999999" customHeight="1" x14ac:dyDescent="0.2">
      <c r="A126" s="121" t="s">
        <v>636</v>
      </c>
      <c r="B126" s="95">
        <v>172520.965</v>
      </c>
      <c r="C126" s="95">
        <v>0</v>
      </c>
      <c r="D126" s="95">
        <v>172520.965</v>
      </c>
    </row>
    <row r="127" spans="1:4" s="93" customFormat="1" ht="2.1" customHeight="1" x14ac:dyDescent="0.2">
      <c r="A127" s="121"/>
      <c r="B127" s="95"/>
      <c r="C127" s="95"/>
      <c r="D127" s="95"/>
    </row>
    <row r="128" spans="1:4" s="93" customFormat="1" ht="12.15" customHeight="1" x14ac:dyDescent="0.2">
      <c r="A128" s="119" t="s">
        <v>637</v>
      </c>
      <c r="B128" s="90">
        <v>44997455.634000003</v>
      </c>
      <c r="C128" s="90">
        <v>2715924.4589999998</v>
      </c>
      <c r="D128" s="90">
        <v>47713380.093999997</v>
      </c>
    </row>
    <row r="129" spans="1:4" s="93" customFormat="1" ht="2.1" customHeight="1" x14ac:dyDescent="0.2">
      <c r="A129" s="124"/>
      <c r="B129" s="106"/>
      <c r="C129" s="106"/>
      <c r="D129" s="106"/>
    </row>
    <row r="130" spans="1:4" s="93" customFormat="1" ht="12.75" customHeight="1" x14ac:dyDescent="0.2">
      <c r="A130" s="119" t="s">
        <v>638</v>
      </c>
      <c r="B130" s="90">
        <v>2269221.6809999999</v>
      </c>
      <c r="C130" s="90">
        <v>1025371.78</v>
      </c>
      <c r="D130" s="90">
        <v>3294593.4610000001</v>
      </c>
    </row>
    <row r="131" spans="1:4" s="93" customFormat="1" ht="10.199999999999999" customHeight="1" x14ac:dyDescent="0.2">
      <c r="A131" s="99" t="s">
        <v>639</v>
      </c>
      <c r="B131" s="95">
        <v>4886.3419999999996</v>
      </c>
      <c r="C131" s="95">
        <v>361845.72600000002</v>
      </c>
      <c r="D131" s="95">
        <v>366732.06800000003</v>
      </c>
    </row>
    <row r="132" spans="1:4" s="93" customFormat="1" ht="10.199999999999999" customHeight="1" x14ac:dyDescent="0.2">
      <c r="A132" s="121" t="s">
        <v>640</v>
      </c>
      <c r="B132" s="95">
        <v>2264335.3390000002</v>
      </c>
      <c r="C132" s="95">
        <v>663526.05299999996</v>
      </c>
      <c r="D132" s="95">
        <v>2927861.392</v>
      </c>
    </row>
    <row r="133" spans="1:4" s="93" customFormat="1" ht="10.199999999999999" customHeight="1" x14ac:dyDescent="0.2">
      <c r="A133" s="121" t="s">
        <v>641</v>
      </c>
      <c r="B133" s="95">
        <v>0</v>
      </c>
      <c r="C133" s="95">
        <v>0</v>
      </c>
      <c r="D133" s="95">
        <v>0</v>
      </c>
    </row>
    <row r="134" spans="1:4" s="93" customFormat="1" ht="10.199999999999999" customHeight="1" x14ac:dyDescent="0.2">
      <c r="A134" s="121" t="s">
        <v>642</v>
      </c>
      <c r="B134" s="95">
        <v>0</v>
      </c>
      <c r="C134" s="95">
        <v>0</v>
      </c>
      <c r="D134" s="95">
        <v>0</v>
      </c>
    </row>
    <row r="135" spans="1:4" ht="8.4" customHeight="1" thickBot="1" x14ac:dyDescent="0.3">
      <c r="A135" s="125"/>
      <c r="B135" s="125"/>
      <c r="C135" s="125"/>
      <c r="D135" s="125"/>
    </row>
    <row r="136" spans="1:4" s="112" customFormat="1" ht="14.25" customHeight="1" x14ac:dyDescent="0.2">
      <c r="A136" s="128" t="s">
        <v>591</v>
      </c>
      <c r="B136" s="127"/>
      <c r="C136" s="127"/>
      <c r="D136" s="127"/>
    </row>
    <row r="137" spans="1:4" s="112" customFormat="1" ht="10.199999999999999" x14ac:dyDescent="0.2">
      <c r="A137" s="128" t="s">
        <v>702</v>
      </c>
      <c r="B137" s="127"/>
      <c r="C137" s="127"/>
      <c r="D137" s="127" t="s">
        <v>703</v>
      </c>
    </row>
    <row r="139" spans="1:4" x14ac:dyDescent="0.3">
      <c r="B139" s="129"/>
      <c r="D139" s="129">
        <v>0</v>
      </c>
    </row>
    <row r="200" spans="2:2" x14ac:dyDescent="0.3">
      <c r="B200" s="82" t="s">
        <v>11</v>
      </c>
    </row>
  </sheetData>
  <mergeCells count="12">
    <mergeCell ref="A62:D62"/>
    <mergeCell ref="A63:D63"/>
    <mergeCell ref="A64:D64"/>
    <mergeCell ref="A65:D65"/>
    <mergeCell ref="A67:A68"/>
    <mergeCell ref="B67:D67"/>
    <mergeCell ref="A1:D1"/>
    <mergeCell ref="A2:D2"/>
    <mergeCell ref="A3:D3"/>
    <mergeCell ref="A4:D4"/>
    <mergeCell ref="A6:A7"/>
    <mergeCell ref="B6:D6"/>
  </mergeCells>
  <hyperlinks>
    <hyperlink ref="A1:D1" location="Índice!A1" display="Volver al Índice" xr:uid="{70EAE506-3E87-46E3-AB6D-A41DCB0160F7}"/>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707AE-9710-40FE-B152-6DDF1F28A107}">
  <dimension ref="A1:F88"/>
  <sheetViews>
    <sheetView showGridLines="0"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5" width="18.88671875" style="10" bestFit="1" customWidth="1"/>
    <col min="6" max="6" width="13" style="10" bestFit="1" customWidth="1"/>
    <col min="7" max="16384" width="11.33203125" style="10"/>
  </cols>
  <sheetData>
    <row r="1" spans="1:6" s="26" customFormat="1" ht="16.2" customHeight="1" x14ac:dyDescent="0.3">
      <c r="A1" s="275" t="s">
        <v>781</v>
      </c>
      <c r="B1" s="275"/>
      <c r="C1" s="275"/>
      <c r="D1" s="275"/>
    </row>
    <row r="2" spans="1:6" s="131" customFormat="1" ht="24" customHeight="1" x14ac:dyDescent="0.3">
      <c r="A2" s="130" t="s">
        <v>704</v>
      </c>
      <c r="B2" s="130"/>
      <c r="C2" s="130"/>
      <c r="D2" s="130"/>
    </row>
    <row r="3" spans="1:6" s="133" customFormat="1" ht="16.2" customHeight="1" x14ac:dyDescent="0.3">
      <c r="A3" s="132">
        <v>46053</v>
      </c>
      <c r="B3" s="132"/>
      <c r="C3" s="132"/>
      <c r="D3" s="132"/>
    </row>
    <row r="4" spans="1:6" s="134" customFormat="1" ht="15" customHeight="1" x14ac:dyDescent="0.3">
      <c r="A4" s="78" t="s">
        <v>545</v>
      </c>
      <c r="B4" s="79"/>
      <c r="C4" s="79"/>
      <c r="D4" s="79"/>
      <c r="F4" s="161"/>
    </row>
    <row r="5" spans="1:6" s="26" customFormat="1" ht="3.9" customHeight="1" thickBot="1" x14ac:dyDescent="0.35">
      <c r="A5" s="135"/>
      <c r="B5" s="136"/>
      <c r="C5" s="136"/>
      <c r="D5" s="136"/>
    </row>
    <row r="6" spans="1:6" s="26" customFormat="1" ht="16.2" customHeight="1" x14ac:dyDescent="0.3">
      <c r="A6" s="137"/>
      <c r="B6" s="158" t="s">
        <v>699</v>
      </c>
      <c r="C6" s="158"/>
      <c r="D6" s="158"/>
    </row>
    <row r="7" spans="1:6" s="26" customFormat="1" ht="14.1" customHeight="1" x14ac:dyDescent="0.3">
      <c r="A7" s="138"/>
      <c r="B7" s="86" t="s">
        <v>548</v>
      </c>
      <c r="C7" s="86" t="s">
        <v>549</v>
      </c>
      <c r="D7" s="86" t="s">
        <v>550</v>
      </c>
    </row>
    <row r="8" spans="1:6" s="26" customFormat="1" ht="3.15" customHeight="1" x14ac:dyDescent="0.3">
      <c r="A8" s="87"/>
      <c r="B8" s="118"/>
      <c r="C8" s="118"/>
      <c r="D8" s="118"/>
    </row>
    <row r="9" spans="1:6" s="25" customFormat="1" ht="8.6999999999999993" customHeight="1" x14ac:dyDescent="0.3">
      <c r="A9" s="139" t="s">
        <v>645</v>
      </c>
      <c r="B9" s="140">
        <v>253357.45780999999</v>
      </c>
      <c r="C9" s="140">
        <v>15826.30134</v>
      </c>
      <c r="D9" s="140">
        <v>269183.75915</v>
      </c>
      <c r="E9" s="141"/>
    </row>
    <row r="10" spans="1:6" s="25" customFormat="1" ht="8.6999999999999993" customHeight="1" x14ac:dyDescent="0.3">
      <c r="A10" s="142" t="s">
        <v>646</v>
      </c>
      <c r="B10" s="143">
        <v>32060.03469</v>
      </c>
      <c r="C10" s="143">
        <v>6549.8592600000002</v>
      </c>
      <c r="D10" s="143">
        <v>38609.893950000005</v>
      </c>
    </row>
    <row r="11" spans="1:6" s="25" customFormat="1" ht="8.6999999999999993" customHeight="1" x14ac:dyDescent="0.3">
      <c r="A11" s="94" t="s">
        <v>647</v>
      </c>
      <c r="B11" s="143">
        <v>0</v>
      </c>
      <c r="C11" s="143">
        <v>0</v>
      </c>
      <c r="D11" s="143">
        <v>0</v>
      </c>
    </row>
    <row r="12" spans="1:6" s="25" customFormat="1" ht="8.6999999999999993" customHeight="1" x14ac:dyDescent="0.3">
      <c r="A12" s="94" t="s">
        <v>648</v>
      </c>
      <c r="B12" s="143">
        <v>45472.253640000003</v>
      </c>
      <c r="C12" s="143">
        <v>0</v>
      </c>
      <c r="D12" s="143">
        <v>45472.253640000003</v>
      </c>
    </row>
    <row r="13" spans="1:6" s="25" customFormat="1" ht="8.6999999999999993" customHeight="1" x14ac:dyDescent="0.3">
      <c r="A13" s="94" t="s">
        <v>649</v>
      </c>
      <c r="B13" s="143">
        <v>175825.16947999998</v>
      </c>
      <c r="C13" s="143">
        <v>0</v>
      </c>
      <c r="D13" s="143">
        <v>175825.16947999998</v>
      </c>
    </row>
    <row r="14" spans="1:6" s="25" customFormat="1" ht="8.6999999999999993" customHeight="1" x14ac:dyDescent="0.3">
      <c r="A14" s="99" t="s">
        <v>650</v>
      </c>
      <c r="B14" s="143">
        <v>0</v>
      </c>
      <c r="C14" s="143">
        <v>0</v>
      </c>
      <c r="D14" s="143">
        <v>0</v>
      </c>
    </row>
    <row r="15" spans="1:6" s="25" customFormat="1" ht="8.6999999999999993" customHeight="1" x14ac:dyDescent="0.3">
      <c r="A15" s="94" t="s">
        <v>651</v>
      </c>
      <c r="B15" s="143">
        <v>0</v>
      </c>
      <c r="C15" s="143">
        <v>0</v>
      </c>
      <c r="D15" s="143">
        <v>0</v>
      </c>
    </row>
    <row r="16" spans="1:6" s="25" customFormat="1" ht="8.6999999999999993" customHeight="1" x14ac:dyDescent="0.3">
      <c r="A16" s="94" t="s">
        <v>652</v>
      </c>
      <c r="B16" s="143">
        <v>0</v>
      </c>
      <c r="C16" s="143">
        <v>9274.72912</v>
      </c>
      <c r="D16" s="143">
        <v>9274.72912</v>
      </c>
    </row>
    <row r="17" spans="1:4" s="25" customFormat="1" ht="8.6999999999999993" customHeight="1" x14ac:dyDescent="0.3">
      <c r="A17" s="94" t="s">
        <v>653</v>
      </c>
      <c r="B17" s="143">
        <v>0</v>
      </c>
      <c r="C17" s="143">
        <v>0</v>
      </c>
      <c r="D17" s="143">
        <v>0</v>
      </c>
    </row>
    <row r="18" spans="1:4" s="25" customFormat="1" ht="8.6999999999999993" customHeight="1" x14ac:dyDescent="0.3">
      <c r="A18" s="94" t="s">
        <v>573</v>
      </c>
      <c r="B18" s="143">
        <v>0</v>
      </c>
      <c r="C18" s="143">
        <v>1.71296</v>
      </c>
      <c r="D18" s="143">
        <v>1.71296</v>
      </c>
    </row>
    <row r="19" spans="1:4" s="25" customFormat="1" ht="3.15" customHeight="1" x14ac:dyDescent="0.3">
      <c r="A19" s="94"/>
      <c r="B19" s="143"/>
      <c r="C19" s="143"/>
      <c r="D19" s="143"/>
    </row>
    <row r="20" spans="1:4" s="25" customFormat="1" ht="8.6999999999999993" customHeight="1" x14ac:dyDescent="0.3">
      <c r="A20" s="89" t="s">
        <v>654</v>
      </c>
      <c r="B20" s="140">
        <v>8001.2059500000005</v>
      </c>
      <c r="C20" s="140">
        <v>524.55052000000001</v>
      </c>
      <c r="D20" s="140">
        <v>8525.7564700000003</v>
      </c>
    </row>
    <row r="21" spans="1:4" s="25" customFormat="1" ht="8.6999999999999993" customHeight="1" x14ac:dyDescent="0.3">
      <c r="A21" s="94" t="s">
        <v>655</v>
      </c>
      <c r="B21" s="143">
        <v>4185.4031500000001</v>
      </c>
      <c r="C21" s="143">
        <v>178.01719</v>
      </c>
      <c r="D21" s="143">
        <v>4363.4203399999997</v>
      </c>
    </row>
    <row r="22" spans="1:4" s="25" customFormat="1" ht="8.6999999999999993" customHeight="1" x14ac:dyDescent="0.3">
      <c r="A22" s="94" t="s">
        <v>656</v>
      </c>
      <c r="B22" s="143">
        <v>0.27316000000000001</v>
      </c>
      <c r="C22" s="143">
        <v>0</v>
      </c>
      <c r="D22" s="143">
        <v>0.27316000000000001</v>
      </c>
    </row>
    <row r="23" spans="1:4" s="25" customFormat="1" ht="8.6999999999999993" customHeight="1" x14ac:dyDescent="0.3">
      <c r="A23" s="94" t="s">
        <v>647</v>
      </c>
      <c r="B23" s="143">
        <v>0</v>
      </c>
      <c r="C23" s="143">
        <v>0</v>
      </c>
      <c r="D23" s="143">
        <v>0</v>
      </c>
    </row>
    <row r="24" spans="1:4" s="25" customFormat="1" ht="8.6999999999999993" customHeight="1" x14ac:dyDescent="0.3">
      <c r="A24" s="94" t="s">
        <v>657</v>
      </c>
      <c r="B24" s="143">
        <v>5</v>
      </c>
      <c r="C24" s="143">
        <v>346.53333000000003</v>
      </c>
      <c r="D24" s="143">
        <v>351.53333000000003</v>
      </c>
    </row>
    <row r="25" spans="1:4" s="25" customFormat="1" ht="8.6999999999999993" customHeight="1" x14ac:dyDescent="0.3">
      <c r="A25" s="94" t="s">
        <v>658</v>
      </c>
      <c r="B25" s="143">
        <v>0</v>
      </c>
      <c r="C25" s="143">
        <v>0</v>
      </c>
      <c r="D25" s="143">
        <v>0</v>
      </c>
    </row>
    <row r="26" spans="1:4" s="25" customFormat="1" ht="8.6999999999999993" customHeight="1" x14ac:dyDescent="0.3">
      <c r="A26" s="94" t="s">
        <v>659</v>
      </c>
      <c r="B26" s="143">
        <v>1681.6574699999999</v>
      </c>
      <c r="C26" s="143">
        <v>0</v>
      </c>
      <c r="D26" s="143">
        <v>1681.6574699999999</v>
      </c>
    </row>
    <row r="27" spans="1:4" s="25" customFormat="1" ht="8.6999999999999993" customHeight="1" x14ac:dyDescent="0.3">
      <c r="A27" s="94" t="s">
        <v>660</v>
      </c>
      <c r="B27" s="143">
        <v>2128.8721700000001</v>
      </c>
      <c r="C27" s="143">
        <v>0</v>
      </c>
      <c r="D27" s="143">
        <v>2128.8721700000001</v>
      </c>
    </row>
    <row r="28" spans="1:4" s="25" customFormat="1" ht="8.6999999999999993" customHeight="1" x14ac:dyDescent="0.3">
      <c r="A28" s="94" t="s">
        <v>661</v>
      </c>
      <c r="B28" s="143">
        <v>0</v>
      </c>
      <c r="C28" s="143">
        <v>0</v>
      </c>
      <c r="D28" s="143">
        <v>0</v>
      </c>
    </row>
    <row r="29" spans="1:4" s="25" customFormat="1" ht="8.6999999999999993" customHeight="1" x14ac:dyDescent="0.3">
      <c r="A29" s="94" t="s">
        <v>662</v>
      </c>
      <c r="B29" s="143">
        <v>0</v>
      </c>
      <c r="C29" s="143">
        <v>0</v>
      </c>
      <c r="D29" s="143">
        <v>0</v>
      </c>
    </row>
    <row r="30" spans="1:4" s="25" customFormat="1" ht="8.6999999999999993" customHeight="1" x14ac:dyDescent="0.3">
      <c r="A30" s="94" t="s">
        <v>652</v>
      </c>
      <c r="B30" s="143">
        <v>0</v>
      </c>
      <c r="C30" s="143">
        <v>0</v>
      </c>
      <c r="D30" s="143">
        <v>0</v>
      </c>
    </row>
    <row r="31" spans="1:4" s="25" customFormat="1" ht="8.6999999999999993" customHeight="1" x14ac:dyDescent="0.3">
      <c r="A31" s="94" t="s">
        <v>663</v>
      </c>
      <c r="B31" s="143">
        <v>0</v>
      </c>
      <c r="C31" s="143">
        <v>0</v>
      </c>
      <c r="D31" s="143">
        <v>0</v>
      </c>
    </row>
    <row r="32" spans="1:4" s="25" customFormat="1" ht="8.6999999999999993" customHeight="1" x14ac:dyDescent="0.3">
      <c r="A32" s="94" t="s">
        <v>573</v>
      </c>
      <c r="B32" s="143">
        <v>0</v>
      </c>
      <c r="C32" s="143">
        <v>0</v>
      </c>
      <c r="D32" s="143">
        <v>0</v>
      </c>
    </row>
    <row r="33" spans="1:4" s="25" customFormat="1" ht="3.15" customHeight="1" x14ac:dyDescent="0.3">
      <c r="A33" s="94"/>
      <c r="B33" s="143"/>
      <c r="C33" s="143"/>
      <c r="D33" s="143"/>
    </row>
    <row r="34" spans="1:4" s="25" customFormat="1" ht="8.6999999999999993" customHeight="1" x14ac:dyDescent="0.3">
      <c r="A34" s="89" t="s">
        <v>664</v>
      </c>
      <c r="B34" s="140">
        <v>245356.25186000002</v>
      </c>
      <c r="C34" s="140">
        <v>15301.750820000001</v>
      </c>
      <c r="D34" s="140">
        <v>260658.00268000001</v>
      </c>
    </row>
    <row r="35" spans="1:4" s="25" customFormat="1" ht="3.15" customHeight="1" x14ac:dyDescent="0.3">
      <c r="A35" s="96"/>
      <c r="B35" s="144"/>
      <c r="C35" s="144"/>
      <c r="D35" s="144"/>
    </row>
    <row r="36" spans="1:4" s="25" customFormat="1" ht="8.6999999999999993" customHeight="1" x14ac:dyDescent="0.3">
      <c r="A36" s="145" t="s">
        <v>665</v>
      </c>
      <c r="B36" s="140">
        <v>-4797.1268899999995</v>
      </c>
      <c r="C36" s="140">
        <v>0</v>
      </c>
      <c r="D36" s="140">
        <v>-4797.1268899999995</v>
      </c>
    </row>
    <row r="37" spans="1:4" s="25" customFormat="1" ht="3.15" customHeight="1" x14ac:dyDescent="0.3">
      <c r="A37" s="94"/>
      <c r="B37" s="143"/>
      <c r="C37" s="143"/>
      <c r="D37" s="143"/>
    </row>
    <row r="38" spans="1:4" s="25" customFormat="1" ht="8.6999999999999993" customHeight="1" x14ac:dyDescent="0.3">
      <c r="A38" s="89" t="s">
        <v>666</v>
      </c>
      <c r="B38" s="140">
        <v>250153.37875</v>
      </c>
      <c r="C38" s="140">
        <v>15301.750820000001</v>
      </c>
      <c r="D38" s="140">
        <v>265455.12956999999</v>
      </c>
    </row>
    <row r="39" spans="1:4" s="25" customFormat="1" ht="3.15" customHeight="1" x14ac:dyDescent="0.3">
      <c r="A39" s="96"/>
      <c r="B39" s="144"/>
      <c r="C39" s="144"/>
      <c r="D39" s="144"/>
    </row>
    <row r="40" spans="1:4" s="25" customFormat="1" ht="8.6999999999999993" customHeight="1" x14ac:dyDescent="0.3">
      <c r="A40" s="89" t="s">
        <v>667</v>
      </c>
      <c r="B40" s="140">
        <v>78901.896400000012</v>
      </c>
      <c r="C40" s="140">
        <v>1856.5036299999999</v>
      </c>
      <c r="D40" s="140">
        <v>80758.400030000004</v>
      </c>
    </row>
    <row r="41" spans="1:4" s="25" customFormat="1" ht="8.6999999999999993" customHeight="1" x14ac:dyDescent="0.3">
      <c r="A41" s="94" t="s">
        <v>668</v>
      </c>
      <c r="B41" s="143">
        <v>0</v>
      </c>
      <c r="C41" s="143">
        <v>0</v>
      </c>
      <c r="D41" s="143">
        <v>0</v>
      </c>
    </row>
    <row r="42" spans="1:4" s="25" customFormat="1" ht="8.6999999999999993" customHeight="1" x14ac:dyDescent="0.3">
      <c r="A42" s="94" t="s">
        <v>669</v>
      </c>
      <c r="B42" s="143">
        <v>9.4877100000000016</v>
      </c>
      <c r="C42" s="143">
        <v>371.20123000000001</v>
      </c>
      <c r="D42" s="143">
        <v>380.68894</v>
      </c>
    </row>
    <row r="43" spans="1:4" s="25" customFormat="1" ht="8.6999999999999993" customHeight="1" x14ac:dyDescent="0.3">
      <c r="A43" s="94" t="s">
        <v>670</v>
      </c>
      <c r="B43" s="143">
        <v>391.19418000000002</v>
      </c>
      <c r="C43" s="143">
        <v>75.391469999999998</v>
      </c>
      <c r="D43" s="143">
        <v>466.58565000000004</v>
      </c>
    </row>
    <row r="44" spans="1:4" s="25" customFormat="1" ht="8.6999999999999993" customHeight="1" x14ac:dyDescent="0.3">
      <c r="A44" s="94" t="s">
        <v>671</v>
      </c>
      <c r="B44" s="143">
        <v>78501.214510000005</v>
      </c>
      <c r="C44" s="143">
        <v>1409.91093</v>
      </c>
      <c r="D44" s="143">
        <v>79911.125440000003</v>
      </c>
    </row>
    <row r="45" spans="1:4" s="25" customFormat="1" ht="3.15" customHeight="1" x14ac:dyDescent="0.3">
      <c r="A45" s="94"/>
      <c r="B45" s="144"/>
      <c r="C45" s="144"/>
      <c r="D45" s="144"/>
    </row>
    <row r="46" spans="1:4" s="25" customFormat="1" ht="8.6999999999999993" customHeight="1" x14ac:dyDescent="0.3">
      <c r="A46" s="89" t="s">
        <v>672</v>
      </c>
      <c r="B46" s="140">
        <v>19934.2075</v>
      </c>
      <c r="C46" s="140">
        <v>3860.1285300000004</v>
      </c>
      <c r="D46" s="140">
        <v>23794.336030000002</v>
      </c>
    </row>
    <row r="47" spans="1:4" s="25" customFormat="1" ht="8.6999999999999993" customHeight="1" x14ac:dyDescent="0.3">
      <c r="A47" s="94" t="s">
        <v>673</v>
      </c>
      <c r="B47" s="143">
        <v>0</v>
      </c>
      <c r="C47" s="143">
        <v>0</v>
      </c>
      <c r="D47" s="143">
        <v>0</v>
      </c>
    </row>
    <row r="48" spans="1:4" s="25" customFormat="1" ht="8.6999999999999993" customHeight="1" x14ac:dyDescent="0.3">
      <c r="A48" s="94" t="s">
        <v>669</v>
      </c>
      <c r="B48" s="143">
        <v>0</v>
      </c>
      <c r="C48" s="143">
        <v>0</v>
      </c>
      <c r="D48" s="143">
        <v>0</v>
      </c>
    </row>
    <row r="49" spans="1:4" s="25" customFormat="1" ht="8.6999999999999993" customHeight="1" x14ac:dyDescent="0.3">
      <c r="A49" s="94" t="s">
        <v>670</v>
      </c>
      <c r="B49" s="143">
        <v>2.1825999999999999</v>
      </c>
      <c r="C49" s="143">
        <v>0</v>
      </c>
      <c r="D49" s="143">
        <v>2.1825999999999999</v>
      </c>
    </row>
    <row r="50" spans="1:4" s="25" customFormat="1" ht="8.6999999999999993" customHeight="1" x14ac:dyDescent="0.3">
      <c r="A50" s="94" t="s">
        <v>674</v>
      </c>
      <c r="B50" s="143">
        <v>19932.024899999997</v>
      </c>
      <c r="C50" s="143">
        <v>3860.1285300000004</v>
      </c>
      <c r="D50" s="143">
        <v>23792.153429999998</v>
      </c>
    </row>
    <row r="51" spans="1:4" s="25" customFormat="1" ht="5.25" customHeight="1" x14ac:dyDescent="0.3">
      <c r="A51" s="94"/>
      <c r="B51" s="144"/>
      <c r="C51" s="144"/>
      <c r="D51" s="144"/>
    </row>
    <row r="52" spans="1:4" s="25" customFormat="1" ht="8.4" customHeight="1" x14ac:dyDescent="0.3">
      <c r="A52" s="100" t="s">
        <v>675</v>
      </c>
      <c r="B52" s="143">
        <v>0</v>
      </c>
      <c r="C52" s="143">
        <v>0</v>
      </c>
      <c r="D52" s="143">
        <v>0</v>
      </c>
    </row>
    <row r="53" spans="1:4" s="25" customFormat="1" ht="8.4" customHeight="1" x14ac:dyDescent="0.3">
      <c r="A53" s="94"/>
      <c r="B53" s="144"/>
      <c r="C53" s="144"/>
      <c r="D53" s="144"/>
    </row>
    <row r="54" spans="1:4" s="25" customFormat="1" ht="8.6999999999999993" customHeight="1" x14ac:dyDescent="0.3">
      <c r="A54" s="89" t="s">
        <v>676</v>
      </c>
      <c r="B54" s="140">
        <v>309121.06764999998</v>
      </c>
      <c r="C54" s="140">
        <v>13298.12592</v>
      </c>
      <c r="D54" s="140">
        <v>322419.19357</v>
      </c>
    </row>
    <row r="55" spans="1:4" s="25" customFormat="1" ht="3.15" customHeight="1" x14ac:dyDescent="0.3">
      <c r="A55" s="96"/>
      <c r="B55" s="144"/>
      <c r="C55" s="144"/>
      <c r="D55" s="144"/>
    </row>
    <row r="56" spans="1:4" s="25" customFormat="1" ht="8.6999999999999993" customHeight="1" x14ac:dyDescent="0.3">
      <c r="A56" s="89" t="s">
        <v>677</v>
      </c>
      <c r="B56" s="140">
        <v>86210.959989999988</v>
      </c>
      <c r="C56" s="140">
        <v>0</v>
      </c>
      <c r="D56" s="140">
        <v>86210.959989999988</v>
      </c>
    </row>
    <row r="57" spans="1:4" s="25" customFormat="1" ht="8.6999999999999993" customHeight="1" x14ac:dyDescent="0.3">
      <c r="A57" s="94" t="s">
        <v>678</v>
      </c>
      <c r="B57" s="143">
        <v>56519.241320000001</v>
      </c>
      <c r="C57" s="143">
        <v>0</v>
      </c>
      <c r="D57" s="143">
        <v>56519.241320000001</v>
      </c>
    </row>
    <row r="58" spans="1:4" s="25" customFormat="1" ht="8.6999999999999993" customHeight="1" x14ac:dyDescent="0.3">
      <c r="A58" s="94" t="s">
        <v>679</v>
      </c>
      <c r="B58" s="143">
        <v>19.125</v>
      </c>
      <c r="C58" s="143">
        <v>0</v>
      </c>
      <c r="D58" s="143" t="s">
        <v>703</v>
      </c>
    </row>
    <row r="59" spans="1:4" s="25" customFormat="1" ht="8.6999999999999993" customHeight="1" x14ac:dyDescent="0.3">
      <c r="A59" s="94" t="s">
        <v>680</v>
      </c>
      <c r="B59" s="143">
        <v>17956.04651</v>
      </c>
      <c r="C59" s="143">
        <v>0</v>
      </c>
      <c r="D59" s="143">
        <v>17956.04651</v>
      </c>
    </row>
    <row r="60" spans="1:4" s="25" customFormat="1" ht="8.6999999999999993" customHeight="1" x14ac:dyDescent="0.3">
      <c r="A60" s="94" t="s">
        <v>681</v>
      </c>
      <c r="B60" s="143">
        <v>11716.54716</v>
      </c>
      <c r="C60" s="143">
        <v>0</v>
      </c>
      <c r="D60" s="143">
        <v>11716.54716</v>
      </c>
    </row>
    <row r="61" spans="1:4" s="25" customFormat="1" ht="3.15" customHeight="1" x14ac:dyDescent="0.3">
      <c r="A61" s="94"/>
      <c r="B61" s="143"/>
      <c r="C61" s="143"/>
      <c r="D61" s="143"/>
    </row>
    <row r="62" spans="1:4" s="25" customFormat="1" ht="8.6999999999999993" customHeight="1" x14ac:dyDescent="0.3">
      <c r="A62" s="89" t="s">
        <v>682</v>
      </c>
      <c r="B62" s="140">
        <v>222910.10766000001</v>
      </c>
      <c r="C62" s="140">
        <v>13298.12592</v>
      </c>
      <c r="D62" s="140">
        <v>236208.23358</v>
      </c>
    </row>
    <row r="63" spans="1:4" s="25" customFormat="1" ht="3.15" customHeight="1" x14ac:dyDescent="0.3">
      <c r="A63" s="94"/>
      <c r="B63" s="143"/>
      <c r="C63" s="143"/>
      <c r="D63" s="143"/>
    </row>
    <row r="64" spans="1:4" s="25" customFormat="1" ht="8.6999999999999993" customHeight="1" x14ac:dyDescent="0.3">
      <c r="A64" s="89" t="s">
        <v>683</v>
      </c>
      <c r="B64" s="140">
        <v>12404.212710000002</v>
      </c>
      <c r="C64" s="140">
        <v>-189.68808000000001</v>
      </c>
      <c r="D64" s="140">
        <v>12214.524630000002</v>
      </c>
    </row>
    <row r="65" spans="1:5" s="25" customFormat="1" ht="8.6999999999999993" customHeight="1" x14ac:dyDescent="0.3">
      <c r="A65" s="94" t="s">
        <v>684</v>
      </c>
      <c r="B65" s="143">
        <v>-134.36126999999999</v>
      </c>
      <c r="C65" s="143">
        <v>-56.170059999999999</v>
      </c>
      <c r="D65" s="143">
        <v>-190.53133000000003</v>
      </c>
    </row>
    <row r="66" spans="1:5" s="25" customFormat="1" ht="8.6999999999999993" customHeight="1" x14ac:dyDescent="0.3">
      <c r="A66" s="94" t="s">
        <v>685</v>
      </c>
      <c r="B66" s="143">
        <v>0</v>
      </c>
      <c r="C66" s="143">
        <v>0</v>
      </c>
      <c r="D66" s="143">
        <v>0</v>
      </c>
    </row>
    <row r="67" spans="1:5" s="25" customFormat="1" ht="8.6999999999999993" customHeight="1" x14ac:dyDescent="0.3">
      <c r="A67" s="94" t="s">
        <v>686</v>
      </c>
      <c r="B67" s="143">
        <v>-7130.5535899999995</v>
      </c>
      <c r="C67" s="143">
        <v>-199.43611999999999</v>
      </c>
      <c r="D67" s="143">
        <v>-7329.9897099999998</v>
      </c>
    </row>
    <row r="68" spans="1:5" s="25" customFormat="1" ht="8.6999999999999993" customHeight="1" x14ac:dyDescent="0.3">
      <c r="A68" s="94" t="s">
        <v>687</v>
      </c>
      <c r="B68" s="143">
        <v>0</v>
      </c>
      <c r="C68" s="143">
        <v>0</v>
      </c>
      <c r="D68" s="143">
        <v>0</v>
      </c>
    </row>
    <row r="69" spans="1:5" s="25" customFormat="1" ht="8.6999999999999993" customHeight="1" x14ac:dyDescent="0.3">
      <c r="A69" s="94" t="s">
        <v>688</v>
      </c>
      <c r="B69" s="143">
        <v>12561.152099999999</v>
      </c>
      <c r="C69" s="143">
        <v>65.91810000000001</v>
      </c>
      <c r="D69" s="143">
        <v>12627.0702</v>
      </c>
    </row>
    <row r="70" spans="1:5" s="25" customFormat="1" ht="8.6999999999999993" customHeight="1" x14ac:dyDescent="0.3">
      <c r="A70" s="94" t="s">
        <v>689</v>
      </c>
      <c r="B70" s="143">
        <v>5779.24863</v>
      </c>
      <c r="C70" s="143">
        <v>0</v>
      </c>
      <c r="D70" s="143">
        <v>5779.24863</v>
      </c>
    </row>
    <row r="71" spans="1:5" s="25" customFormat="1" ht="8.6999999999999993" customHeight="1" x14ac:dyDescent="0.3">
      <c r="A71" s="94" t="s">
        <v>690</v>
      </c>
      <c r="B71" s="143">
        <v>1328.72684</v>
      </c>
      <c r="C71" s="143">
        <v>0</v>
      </c>
      <c r="D71" s="143">
        <v>1328.72684</v>
      </c>
    </row>
    <row r="72" spans="1:5" s="25" customFormat="1" ht="3.15" customHeight="1" x14ac:dyDescent="0.3">
      <c r="A72" s="94"/>
      <c r="B72" s="143"/>
      <c r="C72" s="143"/>
      <c r="D72" s="143"/>
    </row>
    <row r="73" spans="1:5" s="25" customFormat="1" ht="8.6999999999999993" customHeight="1" x14ac:dyDescent="0.3">
      <c r="A73" s="98" t="s">
        <v>691</v>
      </c>
      <c r="B73" s="140">
        <v>-620.32084999999995</v>
      </c>
      <c r="C73" s="140">
        <v>0</v>
      </c>
      <c r="D73" s="140">
        <v>-620.32084999999995</v>
      </c>
      <c r="E73" s="141"/>
    </row>
    <row r="74" spans="1:5" s="25" customFormat="1" ht="4.6500000000000004" customHeight="1" x14ac:dyDescent="0.3">
      <c r="A74" s="94"/>
      <c r="B74" s="143"/>
      <c r="C74" s="143"/>
      <c r="D74" s="143"/>
    </row>
    <row r="75" spans="1:5" s="25" customFormat="1" ht="8.6999999999999993" customHeight="1" x14ac:dyDescent="0.3">
      <c r="A75" s="145" t="s">
        <v>692</v>
      </c>
      <c r="B75" s="140">
        <v>209885.5741</v>
      </c>
      <c r="C75" s="140">
        <v>13487.814</v>
      </c>
      <c r="D75" s="140">
        <v>223373.38809999998</v>
      </c>
    </row>
    <row r="76" spans="1:5" s="25" customFormat="1" ht="3.9" customHeight="1" x14ac:dyDescent="0.3">
      <c r="A76" s="96"/>
      <c r="B76" s="144"/>
      <c r="C76" s="144"/>
      <c r="D76" s="144"/>
    </row>
    <row r="77" spans="1:5" s="25" customFormat="1" ht="8.6999999999999993" customHeight="1" x14ac:dyDescent="0.3">
      <c r="A77" s="94" t="s">
        <v>693</v>
      </c>
      <c r="B77" s="143">
        <v>50852.422939999997</v>
      </c>
      <c r="C77" s="143">
        <v>0</v>
      </c>
      <c r="D77" s="143">
        <v>50852.422939999997</v>
      </c>
    </row>
    <row r="78" spans="1:5" s="25" customFormat="1" ht="3.9" customHeight="1" x14ac:dyDescent="0.3">
      <c r="A78" s="94"/>
      <c r="B78" s="143"/>
      <c r="C78" s="143"/>
      <c r="D78" s="143"/>
    </row>
    <row r="79" spans="1:5" s="25" customFormat="1" ht="8.6999999999999993" customHeight="1" x14ac:dyDescent="0.3">
      <c r="A79" s="100" t="s">
        <v>694</v>
      </c>
      <c r="B79" s="144">
        <v>159033.15116000001</v>
      </c>
      <c r="C79" s="144">
        <v>13487.814</v>
      </c>
      <c r="D79" s="144">
        <v>172520.96515999999</v>
      </c>
    </row>
    <row r="80" spans="1:5" s="26" customFormat="1" ht="3.75" customHeight="1" thickBot="1" x14ac:dyDescent="0.35">
      <c r="A80" s="125"/>
      <c r="B80" s="146"/>
      <c r="C80" s="146"/>
      <c r="D80" s="146"/>
    </row>
    <row r="81" spans="1:4" s="26" customFormat="1" ht="15.75" customHeight="1" x14ac:dyDescent="0.3">
      <c r="A81" s="147" t="s">
        <v>705</v>
      </c>
      <c r="B81" s="148"/>
      <c r="C81" s="148"/>
      <c r="D81" s="148"/>
    </row>
    <row r="82" spans="1:4" s="26" customFormat="1" x14ac:dyDescent="0.3">
      <c r="A82" s="135"/>
      <c r="B82" s="149"/>
      <c r="C82" s="149"/>
      <c r="D82" s="149"/>
    </row>
    <row r="83" spans="1:4" s="26" customFormat="1" x14ac:dyDescent="0.3">
      <c r="A83" s="135"/>
      <c r="B83" s="149"/>
      <c r="C83" s="149"/>
      <c r="D83" s="149"/>
    </row>
    <row r="84" spans="1:4" s="26" customFormat="1" x14ac:dyDescent="0.2">
      <c r="A84" s="135"/>
      <c r="B84" s="151"/>
      <c r="C84" s="151"/>
      <c r="D84" s="151"/>
    </row>
    <row r="85" spans="1:4" s="26" customFormat="1" x14ac:dyDescent="0.2">
      <c r="A85" s="135"/>
      <c r="B85" s="152"/>
      <c r="C85" s="152"/>
      <c r="D85" s="152"/>
    </row>
    <row r="86" spans="1:4" s="26" customFormat="1" x14ac:dyDescent="0.3">
      <c r="A86" s="135"/>
      <c r="B86" s="135"/>
      <c r="C86" s="135"/>
      <c r="D86" s="135"/>
    </row>
    <row r="87" spans="1:4" s="26" customFormat="1" x14ac:dyDescent="0.3">
      <c r="A87" s="135"/>
      <c r="B87" s="135"/>
      <c r="C87" s="135"/>
      <c r="D87" s="135"/>
    </row>
    <row r="88" spans="1:4" s="26" customFormat="1" x14ac:dyDescent="0.3">
      <c r="A88" s="135"/>
      <c r="B88" s="135"/>
      <c r="C88" s="135"/>
      <c r="D88" s="135"/>
    </row>
  </sheetData>
  <mergeCells count="5">
    <mergeCell ref="A1:D1"/>
    <mergeCell ref="A2:D2"/>
    <mergeCell ref="A3:D3"/>
    <mergeCell ref="A4:D4"/>
    <mergeCell ref="B6:D6"/>
  </mergeCells>
  <hyperlinks>
    <hyperlink ref="A1:D1" location="Índice!A1" display="Volver al Índice" xr:uid="{9B93ABA9-B60D-40B1-A903-761C8F6630A6}"/>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1E231-0CA8-43D2-9542-7087309020F4}">
  <dimension ref="A1:H139"/>
  <sheetViews>
    <sheetView showGridLines="0" topLeftCell="A109"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5" width="23.33203125" style="71" bestFit="1" customWidth="1"/>
    <col min="6" max="6" width="21.6640625" style="10" bestFit="1" customWidth="1"/>
    <col min="7" max="7" width="19" style="10" bestFit="1" customWidth="1"/>
    <col min="8" max="8" width="22.33203125" style="10" bestFit="1" customWidth="1"/>
    <col min="9" max="16384" width="11.33203125" style="10"/>
  </cols>
  <sheetData>
    <row r="1" spans="1:6" ht="17.100000000000001" customHeight="1" x14ac:dyDescent="0.25">
      <c r="A1" s="275" t="s">
        <v>781</v>
      </c>
      <c r="B1" s="275"/>
      <c r="C1" s="275"/>
      <c r="D1" s="275"/>
    </row>
    <row r="2" spans="1:6" s="74" customFormat="1" ht="24" customHeight="1" x14ac:dyDescent="0.5">
      <c r="A2" s="72" t="s">
        <v>695</v>
      </c>
      <c r="B2" s="72"/>
      <c r="C2" s="72"/>
      <c r="D2" s="72"/>
      <c r="E2" s="73"/>
    </row>
    <row r="3" spans="1:6" s="77" customFormat="1" ht="18" customHeight="1" x14ac:dyDescent="0.3">
      <c r="A3" s="75">
        <v>46053</v>
      </c>
      <c r="B3" s="75"/>
      <c r="C3" s="75"/>
      <c r="D3" s="75"/>
      <c r="E3" s="76"/>
    </row>
    <row r="4" spans="1:6" s="81" customFormat="1" ht="15" customHeight="1" x14ac:dyDescent="0.3">
      <c r="A4" s="78" t="s">
        <v>545</v>
      </c>
      <c r="B4" s="79"/>
      <c r="C4" s="79"/>
      <c r="D4" s="79"/>
      <c r="E4" s="80"/>
    </row>
    <row r="5" spans="1:6" ht="3.9" customHeight="1" thickBot="1" x14ac:dyDescent="0.35"/>
    <row r="6" spans="1:6" ht="18" customHeight="1" x14ac:dyDescent="0.3">
      <c r="A6" s="83" t="s">
        <v>546</v>
      </c>
      <c r="B6" s="84" t="s">
        <v>696</v>
      </c>
      <c r="C6" s="84"/>
      <c r="D6" s="84"/>
    </row>
    <row r="7" spans="1:6" ht="14.1" customHeight="1" x14ac:dyDescent="0.25">
      <c r="A7" s="85"/>
      <c r="B7" s="86" t="s">
        <v>548</v>
      </c>
      <c r="C7" s="86" t="s">
        <v>549</v>
      </c>
      <c r="D7" s="86" t="s">
        <v>550</v>
      </c>
    </row>
    <row r="8" spans="1:6" ht="3.15" customHeight="1" x14ac:dyDescent="0.25">
      <c r="A8" s="87"/>
      <c r="B8" s="88"/>
      <c r="C8" s="88"/>
      <c r="D8" s="88"/>
    </row>
    <row r="9" spans="1:6" s="93" customFormat="1" ht="9.75" customHeight="1" x14ac:dyDescent="0.2">
      <c r="A9" s="89" t="s">
        <v>551</v>
      </c>
      <c r="B9" s="90">
        <v>188395.44399999999</v>
      </c>
      <c r="C9" s="90">
        <v>562491.77300000004</v>
      </c>
      <c r="D9" s="90">
        <v>750887.21799999999</v>
      </c>
      <c r="E9" s="91"/>
      <c r="F9" s="92"/>
    </row>
    <row r="10" spans="1:6" s="93" customFormat="1" ht="9.75" customHeight="1" x14ac:dyDescent="0.2">
      <c r="A10" s="94" t="s">
        <v>552</v>
      </c>
      <c r="B10" s="95">
        <v>0</v>
      </c>
      <c r="C10" s="95">
        <v>0</v>
      </c>
      <c r="D10" s="95">
        <v>0</v>
      </c>
      <c r="E10" s="91"/>
      <c r="F10" s="92"/>
    </row>
    <row r="11" spans="1:6" s="93" customFormat="1" ht="9.75" customHeight="1" x14ac:dyDescent="0.2">
      <c r="A11" s="94" t="s">
        <v>553</v>
      </c>
      <c r="B11" s="95">
        <v>188380.42199999999</v>
      </c>
      <c r="C11" s="95">
        <v>562491.77300000004</v>
      </c>
      <c r="D11" s="95">
        <v>750872.19499999995</v>
      </c>
      <c r="E11" s="91"/>
      <c r="F11" s="92"/>
    </row>
    <row r="12" spans="1:6" s="93" customFormat="1" ht="9.75" customHeight="1" x14ac:dyDescent="0.2">
      <c r="A12" s="94" t="s">
        <v>554</v>
      </c>
      <c r="B12" s="95">
        <v>0</v>
      </c>
      <c r="C12" s="95">
        <v>0</v>
      </c>
      <c r="D12" s="95">
        <v>0</v>
      </c>
      <c r="E12" s="91"/>
      <c r="F12" s="92"/>
    </row>
    <row r="13" spans="1:6" s="93" customFormat="1" ht="9.75" customHeight="1" x14ac:dyDescent="0.2">
      <c r="A13" s="94" t="s">
        <v>555</v>
      </c>
      <c r="B13" s="95">
        <v>15.022</v>
      </c>
      <c r="C13" s="95">
        <v>0</v>
      </c>
      <c r="D13" s="95">
        <v>15.022</v>
      </c>
      <c r="E13" s="91"/>
      <c r="F13" s="92"/>
    </row>
    <row r="14" spans="1:6" s="93" customFormat="1" ht="3.15" customHeight="1" x14ac:dyDescent="0.2">
      <c r="A14" s="94"/>
      <c r="B14" s="95"/>
      <c r="C14" s="95"/>
      <c r="D14" s="95"/>
      <c r="E14" s="91"/>
      <c r="F14" s="92"/>
    </row>
    <row r="15" spans="1:6" s="93" customFormat="1" ht="9.75" customHeight="1" x14ac:dyDescent="0.2">
      <c r="A15" s="96" t="s">
        <v>556</v>
      </c>
      <c r="B15" s="97">
        <v>0</v>
      </c>
      <c r="C15" s="97">
        <v>0</v>
      </c>
      <c r="D15" s="97">
        <v>0</v>
      </c>
      <c r="E15" s="91"/>
      <c r="F15" s="92"/>
    </row>
    <row r="16" spans="1:6" s="93" customFormat="1" ht="3.15" customHeight="1" x14ac:dyDescent="0.2">
      <c r="A16" s="96"/>
      <c r="B16" s="97"/>
      <c r="C16" s="97"/>
      <c r="D16" s="97"/>
      <c r="E16" s="91"/>
      <c r="F16" s="92"/>
    </row>
    <row r="17" spans="1:8" s="93" customFormat="1" ht="9.75" customHeight="1" x14ac:dyDescent="0.2">
      <c r="A17" s="98" t="s">
        <v>557</v>
      </c>
      <c r="B17" s="90">
        <v>2886674.5350000001</v>
      </c>
      <c r="C17" s="90">
        <v>2273908.6839999999</v>
      </c>
      <c r="D17" s="90">
        <v>5160583.22</v>
      </c>
      <c r="E17" s="91"/>
      <c r="F17" s="92"/>
    </row>
    <row r="18" spans="1:8" s="93" customFormat="1" ht="9.75" customHeight="1" x14ac:dyDescent="0.2">
      <c r="A18" s="99" t="s">
        <v>558</v>
      </c>
      <c r="B18" s="95">
        <v>0</v>
      </c>
      <c r="C18" s="95">
        <v>0</v>
      </c>
      <c r="D18" s="95">
        <v>0</v>
      </c>
      <c r="E18" s="91"/>
      <c r="F18" s="92"/>
    </row>
    <row r="19" spans="1:8" s="93" customFormat="1" ht="9.75" customHeight="1" x14ac:dyDescent="0.2">
      <c r="A19" s="99" t="s">
        <v>559</v>
      </c>
      <c r="B19" s="95">
        <v>2762002.8530000001</v>
      </c>
      <c r="C19" s="95">
        <v>1858495.656</v>
      </c>
      <c r="D19" s="95">
        <v>4620498.51</v>
      </c>
      <c r="E19" s="91"/>
      <c r="F19" s="92"/>
    </row>
    <row r="20" spans="1:8" s="93" customFormat="1" ht="9.75" customHeight="1" x14ac:dyDescent="0.2">
      <c r="A20" s="99" t="s">
        <v>560</v>
      </c>
      <c r="B20" s="95">
        <v>127671.681</v>
      </c>
      <c r="C20" s="95">
        <v>463594.022</v>
      </c>
      <c r="D20" s="95">
        <v>591265.70400000003</v>
      </c>
      <c r="E20" s="91"/>
      <c r="F20" s="92"/>
    </row>
    <row r="21" spans="1:8" s="93" customFormat="1" ht="9.75" customHeight="1" x14ac:dyDescent="0.2">
      <c r="A21" s="99" t="s">
        <v>561</v>
      </c>
      <c r="B21" s="95">
        <v>0</v>
      </c>
      <c r="C21" s="95">
        <v>0</v>
      </c>
      <c r="D21" s="95">
        <v>0</v>
      </c>
      <c r="E21" s="91"/>
      <c r="F21" s="92"/>
    </row>
    <row r="22" spans="1:8" s="93" customFormat="1" ht="9.75" customHeight="1" x14ac:dyDescent="0.2">
      <c r="A22" s="99" t="s">
        <v>562</v>
      </c>
      <c r="B22" s="95">
        <v>-3000</v>
      </c>
      <c r="C22" s="95">
        <v>-48180.993999999999</v>
      </c>
      <c r="D22" s="95">
        <v>-51180.993999999999</v>
      </c>
      <c r="E22" s="91"/>
      <c r="F22" s="92"/>
    </row>
    <row r="23" spans="1:8" s="93" customFormat="1" ht="3.15" customHeight="1" x14ac:dyDescent="0.2">
      <c r="A23" s="94"/>
      <c r="B23" s="95"/>
      <c r="C23" s="95"/>
      <c r="D23" s="95"/>
      <c r="E23" s="91"/>
      <c r="F23" s="92"/>
    </row>
    <row r="24" spans="1:8" s="93" customFormat="1" ht="9.75" customHeight="1" x14ac:dyDescent="0.2">
      <c r="A24" s="98" t="s">
        <v>563</v>
      </c>
      <c r="B24" s="90">
        <v>3705069.358</v>
      </c>
      <c r="C24" s="90">
        <v>1957371.544</v>
      </c>
      <c r="D24" s="90">
        <v>5662440.9029999999</v>
      </c>
      <c r="E24" s="153"/>
      <c r="F24" s="153"/>
      <c r="G24" s="153"/>
      <c r="H24" s="92"/>
    </row>
    <row r="25" spans="1:8" s="93" customFormat="1" ht="9.75" customHeight="1" x14ac:dyDescent="0.2">
      <c r="A25" s="100" t="s">
        <v>564</v>
      </c>
      <c r="B25" s="97">
        <v>3962128.0809999998</v>
      </c>
      <c r="C25" s="97">
        <v>1849362.8840000001</v>
      </c>
      <c r="D25" s="97">
        <v>5811490.9649999999</v>
      </c>
      <c r="E25" s="154"/>
      <c r="F25" s="92"/>
    </row>
    <row r="26" spans="1:8" s="93" customFormat="1" ht="9.75" customHeight="1" x14ac:dyDescent="0.2">
      <c r="A26" s="94" t="s">
        <v>565</v>
      </c>
      <c r="B26" s="95">
        <v>0</v>
      </c>
      <c r="C26" s="95">
        <v>0</v>
      </c>
      <c r="D26" s="95">
        <v>0</v>
      </c>
      <c r="E26" s="91"/>
      <c r="F26" s="92"/>
    </row>
    <row r="27" spans="1:8" s="93" customFormat="1" ht="9.75" customHeight="1" x14ac:dyDescent="0.2">
      <c r="A27" s="94" t="s">
        <v>566</v>
      </c>
      <c r="B27" s="95">
        <v>0</v>
      </c>
      <c r="C27" s="95">
        <v>0</v>
      </c>
      <c r="D27" s="95">
        <v>0</v>
      </c>
      <c r="E27" s="91"/>
      <c r="F27" s="92"/>
    </row>
    <row r="28" spans="1:8" s="93" customFormat="1" ht="9.75" customHeight="1" x14ac:dyDescent="0.2">
      <c r="A28" s="94" t="s">
        <v>567</v>
      </c>
      <c r="B28" s="95">
        <v>0</v>
      </c>
      <c r="C28" s="95">
        <v>0</v>
      </c>
      <c r="D28" s="95">
        <v>0</v>
      </c>
      <c r="E28" s="154"/>
      <c r="F28" s="92"/>
    </row>
    <row r="29" spans="1:8" s="93" customFormat="1" ht="9.75" customHeight="1" x14ac:dyDescent="0.2">
      <c r="A29" s="94" t="s">
        <v>568</v>
      </c>
      <c r="B29" s="95">
        <v>0</v>
      </c>
      <c r="C29" s="95">
        <v>0</v>
      </c>
      <c r="D29" s="95">
        <v>0</v>
      </c>
      <c r="E29" s="154"/>
      <c r="F29" s="92"/>
    </row>
    <row r="30" spans="1:8" s="93" customFormat="1" ht="9.75" customHeight="1" x14ac:dyDescent="0.2">
      <c r="A30" s="94" t="s">
        <v>569</v>
      </c>
      <c r="B30" s="95">
        <v>3960444.09</v>
      </c>
      <c r="C30" s="95">
        <v>1849362.8840000001</v>
      </c>
      <c r="D30" s="95">
        <v>5809806.9749999996</v>
      </c>
      <c r="E30" s="91"/>
      <c r="F30" s="92"/>
    </row>
    <row r="31" spans="1:8" s="93" customFormat="1" ht="9.75" customHeight="1" x14ac:dyDescent="0.2">
      <c r="A31" s="94" t="s">
        <v>570</v>
      </c>
      <c r="B31" s="95">
        <v>0</v>
      </c>
      <c r="C31" s="95">
        <v>0</v>
      </c>
      <c r="D31" s="95">
        <v>0</v>
      </c>
      <c r="E31" s="91"/>
      <c r="F31" s="92"/>
    </row>
    <row r="32" spans="1:8" s="93" customFormat="1" ht="9.75" customHeight="1" x14ac:dyDescent="0.2">
      <c r="A32" s="94" t="s">
        <v>571</v>
      </c>
      <c r="B32" s="95">
        <v>1683.99</v>
      </c>
      <c r="C32" s="95">
        <v>0</v>
      </c>
      <c r="D32" s="95">
        <v>1683.99</v>
      </c>
      <c r="E32" s="91"/>
      <c r="F32" s="92"/>
    </row>
    <row r="33" spans="1:6" s="93" customFormat="1" ht="9.75" customHeight="1" x14ac:dyDescent="0.2">
      <c r="A33" s="94" t="s">
        <v>572</v>
      </c>
      <c r="B33" s="95">
        <v>0</v>
      </c>
      <c r="C33" s="95">
        <v>0</v>
      </c>
      <c r="D33" s="95">
        <v>0</v>
      </c>
      <c r="E33" s="91"/>
      <c r="F33" s="92"/>
    </row>
    <row r="34" spans="1:6" s="93" customFormat="1" ht="9.75" customHeight="1" x14ac:dyDescent="0.2">
      <c r="A34" s="94" t="s">
        <v>573</v>
      </c>
      <c r="B34" s="95">
        <v>0</v>
      </c>
      <c r="C34" s="95">
        <v>0</v>
      </c>
      <c r="D34" s="95">
        <v>0</v>
      </c>
      <c r="E34" s="91"/>
      <c r="F34" s="92"/>
    </row>
    <row r="35" spans="1:6" s="93" customFormat="1" ht="9.75" customHeight="1" x14ac:dyDescent="0.2">
      <c r="A35" s="100" t="s">
        <v>574</v>
      </c>
      <c r="B35" s="97">
        <v>585025.71400000004</v>
      </c>
      <c r="C35" s="97">
        <v>232786.10399999999</v>
      </c>
      <c r="D35" s="97">
        <v>817811.81900000002</v>
      </c>
      <c r="E35" s="101"/>
      <c r="F35" s="92"/>
    </row>
    <row r="36" spans="1:6" s="93" customFormat="1" ht="9.75" customHeight="1" x14ac:dyDescent="0.2">
      <c r="A36" s="100" t="s">
        <v>575</v>
      </c>
      <c r="B36" s="97">
        <v>33123.345000000001</v>
      </c>
      <c r="C36" s="97">
        <v>155947.644</v>
      </c>
      <c r="D36" s="97">
        <v>189070.99</v>
      </c>
      <c r="E36" s="91"/>
      <c r="F36" s="92"/>
    </row>
    <row r="37" spans="1:6" s="93" customFormat="1" ht="9.75" customHeight="1" x14ac:dyDescent="0.2">
      <c r="A37" s="94" t="s">
        <v>576</v>
      </c>
      <c r="B37" s="95">
        <v>20600.687000000002</v>
      </c>
      <c r="C37" s="95">
        <v>138445.97899999999</v>
      </c>
      <c r="D37" s="95">
        <v>159046.666</v>
      </c>
      <c r="E37" s="91"/>
      <c r="F37" s="92"/>
    </row>
    <row r="38" spans="1:6" s="93" customFormat="1" ht="9.75" customHeight="1" x14ac:dyDescent="0.2">
      <c r="A38" s="94" t="s">
        <v>577</v>
      </c>
      <c r="B38" s="95">
        <v>12522.657999999999</v>
      </c>
      <c r="C38" s="95">
        <v>17501.665000000001</v>
      </c>
      <c r="D38" s="95">
        <v>30024.323</v>
      </c>
      <c r="E38" s="91"/>
      <c r="F38" s="92"/>
    </row>
    <row r="39" spans="1:6" s="93" customFormat="1" ht="9.75" customHeight="1" x14ac:dyDescent="0.2">
      <c r="A39" s="96" t="s">
        <v>578</v>
      </c>
      <c r="B39" s="97">
        <v>-691325.25800000003</v>
      </c>
      <c r="C39" s="97">
        <v>-280701.81099999999</v>
      </c>
      <c r="D39" s="97">
        <v>-972027.06900000002</v>
      </c>
      <c r="E39" s="91"/>
      <c r="F39" s="92"/>
    </row>
    <row r="40" spans="1:6" s="93" customFormat="1" ht="9.75" customHeight="1" x14ac:dyDescent="0.2">
      <c r="A40" s="96" t="s">
        <v>579</v>
      </c>
      <c r="B40" s="97">
        <v>-183882.524</v>
      </c>
      <c r="C40" s="97">
        <v>-23.276</v>
      </c>
      <c r="D40" s="97">
        <v>-183905.80100000001</v>
      </c>
      <c r="E40" s="91"/>
      <c r="F40" s="92"/>
    </row>
    <row r="41" spans="1:6" s="93" customFormat="1" ht="3.15" customHeight="1" x14ac:dyDescent="0.2">
      <c r="A41" s="96"/>
      <c r="B41" s="95"/>
      <c r="C41" s="95"/>
      <c r="D41" s="95"/>
      <c r="E41" s="91"/>
      <c r="F41" s="92"/>
    </row>
    <row r="42" spans="1:6" s="93" customFormat="1" ht="9.75" customHeight="1" x14ac:dyDescent="0.2">
      <c r="A42" s="96" t="s">
        <v>580</v>
      </c>
      <c r="B42" s="97">
        <v>5935.5389999999998</v>
      </c>
      <c r="C42" s="97">
        <v>5103.3469999999998</v>
      </c>
      <c r="D42" s="97">
        <v>11038.886</v>
      </c>
      <c r="E42" s="91"/>
      <c r="F42" s="92"/>
    </row>
    <row r="43" spans="1:6" s="93" customFormat="1" ht="3.15" customHeight="1" x14ac:dyDescent="0.2">
      <c r="A43" s="96"/>
      <c r="B43" s="95"/>
      <c r="C43" s="95"/>
      <c r="D43" s="95"/>
      <c r="E43" s="91"/>
      <c r="F43" s="92"/>
    </row>
    <row r="44" spans="1:6" s="93" customFormat="1" ht="9.75" customHeight="1" x14ac:dyDescent="0.2">
      <c r="A44" s="98" t="s">
        <v>581</v>
      </c>
      <c r="B44" s="90">
        <v>38194.612000000001</v>
      </c>
      <c r="C44" s="90">
        <v>14563.909</v>
      </c>
      <c r="D44" s="90">
        <v>52758.521000000001</v>
      </c>
      <c r="E44" s="91"/>
      <c r="F44" s="92"/>
    </row>
    <row r="45" spans="1:6" s="93" customFormat="1" ht="9.75" customHeight="1" x14ac:dyDescent="0.2">
      <c r="A45" s="102" t="s">
        <v>582</v>
      </c>
      <c r="B45" s="95">
        <v>16.481000000000002</v>
      </c>
      <c r="C45" s="95">
        <v>51.982999999999997</v>
      </c>
      <c r="D45" s="95">
        <v>68.465000000000003</v>
      </c>
      <c r="E45" s="91"/>
      <c r="F45" s="92"/>
    </row>
    <row r="46" spans="1:6" s="93" customFormat="1" ht="9.75" customHeight="1" x14ac:dyDescent="0.2">
      <c r="A46" s="94" t="s">
        <v>583</v>
      </c>
      <c r="B46" s="95">
        <v>0</v>
      </c>
      <c r="C46" s="95">
        <v>0</v>
      </c>
      <c r="D46" s="95">
        <v>0</v>
      </c>
      <c r="E46" s="91"/>
      <c r="F46" s="92"/>
    </row>
    <row r="47" spans="1:6" s="93" customFormat="1" ht="9.75" customHeight="1" x14ac:dyDescent="0.2">
      <c r="A47" s="94" t="s">
        <v>584</v>
      </c>
      <c r="B47" s="95">
        <v>0</v>
      </c>
      <c r="C47" s="95">
        <v>0</v>
      </c>
      <c r="D47" s="95">
        <v>0</v>
      </c>
      <c r="E47" s="91"/>
      <c r="F47" s="92"/>
    </row>
    <row r="48" spans="1:6" s="93" customFormat="1" ht="9.75" customHeight="1" x14ac:dyDescent="0.2">
      <c r="A48" s="94" t="s">
        <v>585</v>
      </c>
      <c r="B48" s="95">
        <v>38178.131000000001</v>
      </c>
      <c r="C48" s="95">
        <v>14511.924999999999</v>
      </c>
      <c r="D48" s="95">
        <v>52690.055999999997</v>
      </c>
      <c r="E48" s="91"/>
      <c r="F48" s="92"/>
    </row>
    <row r="49" spans="1:6" s="93" customFormat="1" ht="9.75" customHeight="1" x14ac:dyDescent="0.2">
      <c r="A49" s="94" t="s">
        <v>586</v>
      </c>
      <c r="B49" s="95">
        <v>0</v>
      </c>
      <c r="C49" s="95">
        <v>0</v>
      </c>
      <c r="D49" s="95">
        <v>0</v>
      </c>
      <c r="E49" s="91"/>
      <c r="F49" s="92"/>
    </row>
    <row r="50" spans="1:6" s="93" customFormat="1" ht="3.15" customHeight="1" x14ac:dyDescent="0.2">
      <c r="A50" s="94"/>
      <c r="B50" s="95"/>
      <c r="C50" s="95"/>
      <c r="D50" s="95"/>
      <c r="E50" s="91"/>
      <c r="F50" s="92"/>
    </row>
    <row r="51" spans="1:6" s="93" customFormat="1" ht="9.75" customHeight="1" x14ac:dyDescent="0.2">
      <c r="A51" s="103" t="s">
        <v>587</v>
      </c>
      <c r="B51" s="97">
        <v>0</v>
      </c>
      <c r="C51" s="97">
        <v>0</v>
      </c>
      <c r="D51" s="97">
        <v>0</v>
      </c>
      <c r="E51" s="91"/>
      <c r="F51" s="92"/>
    </row>
    <row r="52" spans="1:6" s="93" customFormat="1" ht="3.15" customHeight="1" x14ac:dyDescent="0.2">
      <c r="A52" s="96"/>
      <c r="B52" s="97"/>
      <c r="C52" s="97"/>
      <c r="D52" s="97"/>
      <c r="E52" s="91"/>
      <c r="F52" s="92"/>
    </row>
    <row r="53" spans="1:6" s="93" customFormat="1" ht="9.75" customHeight="1" x14ac:dyDescent="0.2">
      <c r="A53" s="100" t="s">
        <v>588</v>
      </c>
      <c r="B53" s="97">
        <v>9319.7639999999992</v>
      </c>
      <c r="C53" s="97">
        <v>0</v>
      </c>
      <c r="D53" s="97">
        <v>9319.7639999999992</v>
      </c>
      <c r="E53" s="91"/>
      <c r="F53" s="92"/>
    </row>
    <row r="54" spans="1:6" s="93" customFormat="1" ht="3.15" customHeight="1" x14ac:dyDescent="0.2">
      <c r="A54" s="104"/>
      <c r="B54" s="97"/>
      <c r="C54" s="97"/>
      <c r="D54" s="97"/>
      <c r="E54" s="91"/>
      <c r="F54" s="92"/>
    </row>
    <row r="55" spans="1:6" s="93" customFormat="1" ht="9.75" customHeight="1" x14ac:dyDescent="0.2">
      <c r="A55" s="100" t="s">
        <v>589</v>
      </c>
      <c r="B55" s="97">
        <v>120896.787</v>
      </c>
      <c r="C55" s="97">
        <v>7291.0169999999998</v>
      </c>
      <c r="D55" s="97">
        <v>128187.804</v>
      </c>
      <c r="E55" s="91"/>
      <c r="F55" s="92"/>
    </row>
    <row r="56" spans="1:6" s="93" customFormat="1" ht="3.15" customHeight="1" x14ac:dyDescent="0.2">
      <c r="A56" s="96"/>
      <c r="B56" s="97"/>
      <c r="C56" s="97"/>
      <c r="D56" s="97"/>
      <c r="E56" s="91"/>
      <c r="F56" s="92"/>
    </row>
    <row r="57" spans="1:6" s="93" customFormat="1" ht="9.75" customHeight="1" x14ac:dyDescent="0.2">
      <c r="A57" s="89" t="s">
        <v>590</v>
      </c>
      <c r="B57" s="90">
        <v>6954486.0420000004</v>
      </c>
      <c r="C57" s="90">
        <v>4820730.2759999996</v>
      </c>
      <c r="D57" s="90">
        <v>11775216.319</v>
      </c>
      <c r="E57" s="91"/>
      <c r="F57" s="92"/>
    </row>
    <row r="58" spans="1:6" s="93" customFormat="1" ht="2.25" customHeight="1" x14ac:dyDescent="0.2">
      <c r="A58" s="105"/>
      <c r="B58" s="106"/>
      <c r="C58" s="106"/>
      <c r="D58" s="106"/>
      <c r="E58" s="91"/>
      <c r="F58" s="92"/>
    </row>
    <row r="59" spans="1:6" ht="9" customHeight="1" thickBot="1" x14ac:dyDescent="0.3">
      <c r="A59" s="107"/>
      <c r="B59" s="108"/>
      <c r="C59" s="108"/>
      <c r="D59" s="108"/>
      <c r="F59" s="92"/>
    </row>
    <row r="60" spans="1:6" s="112" customFormat="1" ht="15" customHeight="1" x14ac:dyDescent="0.2">
      <c r="A60" s="109" t="s">
        <v>591</v>
      </c>
      <c r="B60" s="155"/>
      <c r="C60" s="155"/>
      <c r="D60" s="155"/>
      <c r="E60" s="111"/>
      <c r="F60" s="92"/>
    </row>
    <row r="61" spans="1:6" ht="9.75" customHeight="1" x14ac:dyDescent="0.3">
      <c r="A61" s="113"/>
      <c r="C61" s="114"/>
      <c r="F61" s="92"/>
    </row>
    <row r="62" spans="1:6" ht="17.100000000000001" customHeight="1" x14ac:dyDescent="0.35">
      <c r="A62" s="115"/>
      <c r="B62" s="115"/>
      <c r="C62" s="115"/>
      <c r="D62" s="115"/>
      <c r="F62" s="92"/>
    </row>
    <row r="63" spans="1:6" s="74" customFormat="1" ht="24" customHeight="1" x14ac:dyDescent="0.5">
      <c r="A63" s="72" t="s">
        <v>695</v>
      </c>
      <c r="B63" s="72"/>
      <c r="C63" s="72"/>
      <c r="D63" s="72"/>
      <c r="E63" s="73"/>
      <c r="F63" s="92"/>
    </row>
    <row r="64" spans="1:6" s="77" customFormat="1" ht="17.100000000000001" customHeight="1" x14ac:dyDescent="0.3">
      <c r="A64" s="75">
        <v>46053</v>
      </c>
      <c r="B64" s="116"/>
      <c r="C64" s="116"/>
      <c r="D64" s="116"/>
      <c r="E64" s="76"/>
      <c r="F64" s="92"/>
    </row>
    <row r="65" spans="1:6" s="8" customFormat="1" ht="15" customHeight="1" x14ac:dyDescent="0.3">
      <c r="A65" s="78" t="s">
        <v>545</v>
      </c>
      <c r="B65" s="79"/>
      <c r="C65" s="79"/>
      <c r="D65" s="79"/>
      <c r="E65" s="117"/>
      <c r="F65" s="92"/>
    </row>
    <row r="66" spans="1:6" ht="3.9" customHeight="1" thickBot="1" x14ac:dyDescent="0.35">
      <c r="F66" s="92"/>
    </row>
    <row r="67" spans="1:6" ht="14.1" customHeight="1" x14ac:dyDescent="0.3">
      <c r="A67" s="83" t="s">
        <v>592</v>
      </c>
      <c r="B67" s="84" t="s">
        <v>696</v>
      </c>
      <c r="C67" s="84"/>
      <c r="D67" s="84"/>
      <c r="F67" s="92"/>
    </row>
    <row r="68" spans="1:6" ht="14.1" customHeight="1" x14ac:dyDescent="0.25">
      <c r="A68" s="85"/>
      <c r="B68" s="86" t="s">
        <v>548</v>
      </c>
      <c r="C68" s="86" t="s">
        <v>549</v>
      </c>
      <c r="D68" s="86" t="s">
        <v>550</v>
      </c>
      <c r="F68" s="92"/>
    </row>
    <row r="69" spans="1:6" ht="2.1" customHeight="1" x14ac:dyDescent="0.25">
      <c r="A69" s="87"/>
      <c r="B69" s="118">
        <v>100</v>
      </c>
      <c r="C69" s="118">
        <v>200</v>
      </c>
      <c r="D69" s="118">
        <v>300</v>
      </c>
      <c r="F69" s="92"/>
    </row>
    <row r="70" spans="1:6" s="93" customFormat="1" ht="10.199999999999999" customHeight="1" x14ac:dyDescent="0.2">
      <c r="A70" s="119" t="s">
        <v>593</v>
      </c>
      <c r="B70" s="90">
        <v>4494.26</v>
      </c>
      <c r="C70" s="90">
        <v>15117.52</v>
      </c>
      <c r="D70" s="90">
        <v>19611.78</v>
      </c>
      <c r="E70" s="91"/>
      <c r="F70" s="92"/>
    </row>
    <row r="71" spans="1:6" s="93" customFormat="1" ht="2.1" customHeight="1" x14ac:dyDescent="0.2">
      <c r="A71" s="120"/>
      <c r="B71" s="97"/>
      <c r="C71" s="97"/>
      <c r="D71" s="97"/>
      <c r="E71" s="91"/>
      <c r="F71" s="92"/>
    </row>
    <row r="72" spans="1:6" s="93" customFormat="1" ht="10.199999999999999" customHeight="1" x14ac:dyDescent="0.2">
      <c r="A72" s="120" t="s">
        <v>594</v>
      </c>
      <c r="B72" s="97">
        <v>0</v>
      </c>
      <c r="C72" s="97">
        <v>0</v>
      </c>
      <c r="D72" s="97">
        <v>0</v>
      </c>
      <c r="E72" s="91"/>
      <c r="F72" s="92"/>
    </row>
    <row r="73" spans="1:6" s="93" customFormat="1" ht="10.199999999999999" customHeight="1" x14ac:dyDescent="0.2">
      <c r="A73" s="120" t="s">
        <v>595</v>
      </c>
      <c r="B73" s="97">
        <v>0</v>
      </c>
      <c r="C73" s="97">
        <v>0</v>
      </c>
      <c r="D73" s="97">
        <v>0</v>
      </c>
      <c r="E73" s="91"/>
      <c r="F73" s="92"/>
    </row>
    <row r="74" spans="1:6" s="93" customFormat="1" ht="10.199999999999999" customHeight="1" x14ac:dyDescent="0.2">
      <c r="A74" s="120" t="s">
        <v>596</v>
      </c>
      <c r="B74" s="97">
        <v>0</v>
      </c>
      <c r="C74" s="97">
        <v>0</v>
      </c>
      <c r="D74" s="97">
        <v>0</v>
      </c>
      <c r="E74" s="91"/>
      <c r="F74" s="92"/>
    </row>
    <row r="75" spans="1:6" s="93" customFormat="1" ht="10.199999999999999" customHeight="1" x14ac:dyDescent="0.2">
      <c r="A75" s="121" t="s">
        <v>597</v>
      </c>
      <c r="B75" s="95">
        <v>0</v>
      </c>
      <c r="C75" s="95">
        <v>0</v>
      </c>
      <c r="D75" s="95">
        <v>0</v>
      </c>
      <c r="E75" s="91"/>
      <c r="F75" s="92"/>
    </row>
    <row r="76" spans="1:6" s="93" customFormat="1" ht="10.199999999999999" customHeight="1" x14ac:dyDescent="0.2">
      <c r="A76" s="121" t="s">
        <v>598</v>
      </c>
      <c r="B76" s="95">
        <v>0</v>
      </c>
      <c r="C76" s="95">
        <v>0</v>
      </c>
      <c r="D76" s="95">
        <v>0</v>
      </c>
      <c r="E76" s="91"/>
      <c r="F76" s="92"/>
    </row>
    <row r="77" spans="1:6" s="93" customFormat="1" ht="10.199999999999999" customHeight="1" x14ac:dyDescent="0.2">
      <c r="A77" s="121" t="s">
        <v>599</v>
      </c>
      <c r="B77" s="95">
        <v>0</v>
      </c>
      <c r="C77" s="95">
        <v>0</v>
      </c>
      <c r="D77" s="95">
        <v>0</v>
      </c>
      <c r="E77" s="91"/>
      <c r="F77" s="92"/>
    </row>
    <row r="78" spans="1:6" s="93" customFormat="1" ht="10.199999999999999" customHeight="1" x14ac:dyDescent="0.2">
      <c r="A78" s="121" t="s">
        <v>600</v>
      </c>
      <c r="B78" s="95">
        <v>0</v>
      </c>
      <c r="C78" s="95">
        <v>0</v>
      </c>
      <c r="D78" s="95">
        <v>0</v>
      </c>
      <c r="E78" s="91"/>
      <c r="F78" s="92"/>
    </row>
    <row r="79" spans="1:6" s="93" customFormat="1" ht="10.199999999999999" customHeight="1" x14ac:dyDescent="0.2">
      <c r="A79" s="120" t="s">
        <v>601</v>
      </c>
      <c r="B79" s="97">
        <v>4494.26</v>
      </c>
      <c r="C79" s="97">
        <v>15117.52</v>
      </c>
      <c r="D79" s="97">
        <v>19611.78</v>
      </c>
      <c r="E79" s="91"/>
      <c r="F79" s="92"/>
    </row>
    <row r="80" spans="1:6" s="93" customFormat="1" ht="10.199999999999999" customHeight="1" x14ac:dyDescent="0.2">
      <c r="A80" s="120" t="s">
        <v>602</v>
      </c>
      <c r="B80" s="97">
        <v>0</v>
      </c>
      <c r="C80" s="97">
        <v>0</v>
      </c>
      <c r="D80" s="97">
        <v>0</v>
      </c>
      <c r="E80" s="91"/>
      <c r="F80" s="92"/>
    </row>
    <row r="81" spans="1:6" s="93" customFormat="1" ht="10.199999999999999" customHeight="1" x14ac:dyDescent="0.2">
      <c r="A81" s="121" t="s">
        <v>603</v>
      </c>
      <c r="B81" s="95">
        <v>0</v>
      </c>
      <c r="C81" s="95">
        <v>0</v>
      </c>
      <c r="D81" s="95">
        <v>0</v>
      </c>
      <c r="E81" s="91"/>
      <c r="F81" s="92"/>
    </row>
    <row r="82" spans="1:6" s="93" customFormat="1" ht="10.199999999999999" customHeight="1" x14ac:dyDescent="0.2">
      <c r="A82" s="121" t="s">
        <v>604</v>
      </c>
      <c r="B82" s="95">
        <v>0</v>
      </c>
      <c r="C82" s="95">
        <v>0</v>
      </c>
      <c r="D82" s="95">
        <v>0</v>
      </c>
      <c r="E82" s="91"/>
      <c r="F82" s="92"/>
    </row>
    <row r="83" spans="1:6" s="93" customFormat="1" ht="3.15" customHeight="1" x14ac:dyDescent="0.2">
      <c r="A83" s="121"/>
      <c r="B83" s="95"/>
      <c r="C83" s="95"/>
      <c r="D83" s="95"/>
      <c r="E83" s="91"/>
      <c r="F83" s="92"/>
    </row>
    <row r="84" spans="1:6" s="93" customFormat="1" ht="10.199999999999999" customHeight="1" x14ac:dyDescent="0.2">
      <c r="A84" s="122" t="s">
        <v>605</v>
      </c>
      <c r="B84" s="90">
        <v>0</v>
      </c>
      <c r="C84" s="90">
        <v>0</v>
      </c>
      <c r="D84" s="90">
        <v>0</v>
      </c>
      <c r="E84" s="91"/>
      <c r="F84" s="92"/>
    </row>
    <row r="85" spans="1:6" s="93" customFormat="1" ht="10.199999999999999" customHeight="1" x14ac:dyDescent="0.2">
      <c r="A85" s="121" t="s">
        <v>606</v>
      </c>
      <c r="B85" s="95">
        <v>0</v>
      </c>
      <c r="C85" s="95">
        <v>0</v>
      </c>
      <c r="D85" s="95">
        <v>0</v>
      </c>
      <c r="E85" s="91"/>
      <c r="F85" s="92"/>
    </row>
    <row r="86" spans="1:6" s="93" customFormat="1" ht="10.199999999999999" customHeight="1" x14ac:dyDescent="0.2">
      <c r="A86" s="121" t="s">
        <v>607</v>
      </c>
      <c r="B86" s="95">
        <v>0</v>
      </c>
      <c r="C86" s="95">
        <v>0</v>
      </c>
      <c r="D86" s="95">
        <v>0</v>
      </c>
      <c r="E86" s="91"/>
      <c r="F86" s="92"/>
    </row>
    <row r="87" spans="1:6" s="93" customFormat="1" ht="10.199999999999999" customHeight="1" x14ac:dyDescent="0.2">
      <c r="A87" s="121" t="s">
        <v>608</v>
      </c>
      <c r="B87" s="95">
        <v>0</v>
      </c>
      <c r="C87" s="95">
        <v>0</v>
      </c>
      <c r="D87" s="95">
        <v>0</v>
      </c>
      <c r="E87" s="91"/>
      <c r="F87" s="92"/>
    </row>
    <row r="88" spans="1:6" s="93" customFormat="1" ht="3.15" customHeight="1" x14ac:dyDescent="0.2">
      <c r="A88" s="121"/>
      <c r="B88" s="95"/>
      <c r="C88" s="95"/>
      <c r="D88" s="95"/>
      <c r="E88" s="91"/>
      <c r="F88" s="92"/>
    </row>
    <row r="89" spans="1:6" s="93" customFormat="1" ht="10.199999999999999" customHeight="1" x14ac:dyDescent="0.2">
      <c r="A89" s="120" t="s">
        <v>556</v>
      </c>
      <c r="B89" s="97">
        <v>0</v>
      </c>
      <c r="C89" s="97">
        <v>0</v>
      </c>
      <c r="D89" s="97">
        <v>0</v>
      </c>
      <c r="E89" s="91"/>
      <c r="F89" s="92"/>
    </row>
    <row r="90" spans="1:6" s="93" customFormat="1" ht="3.15" customHeight="1" x14ac:dyDescent="0.2">
      <c r="A90" s="120"/>
      <c r="B90" s="97"/>
      <c r="C90" s="97"/>
      <c r="D90" s="97"/>
      <c r="E90" s="91"/>
      <c r="F90" s="92"/>
    </row>
    <row r="91" spans="1:6" s="93" customFormat="1" ht="10.199999999999999" customHeight="1" x14ac:dyDescent="0.2">
      <c r="A91" s="119" t="s">
        <v>609</v>
      </c>
      <c r="B91" s="90">
        <v>3065951.0279999999</v>
      </c>
      <c r="C91" s="90">
        <v>791251.45499999996</v>
      </c>
      <c r="D91" s="90">
        <v>3857202.483</v>
      </c>
      <c r="E91" s="91"/>
      <c r="F91" s="92"/>
    </row>
    <row r="92" spans="1:6" s="93" customFormat="1" ht="10.199999999999999" customHeight="1" x14ac:dyDescent="0.2">
      <c r="A92" s="121" t="s">
        <v>610</v>
      </c>
      <c r="B92" s="95">
        <v>3065951.0279999999</v>
      </c>
      <c r="C92" s="95">
        <v>0</v>
      </c>
      <c r="D92" s="95">
        <v>3065951.0279999999</v>
      </c>
      <c r="E92" s="91"/>
      <c r="F92" s="92"/>
    </row>
    <row r="93" spans="1:6" s="93" customFormat="1" ht="10.199999999999999" customHeight="1" x14ac:dyDescent="0.2">
      <c r="A93" s="121" t="s">
        <v>611</v>
      </c>
      <c r="B93" s="95">
        <v>0</v>
      </c>
      <c r="C93" s="95">
        <v>791251.45499999996</v>
      </c>
      <c r="D93" s="95">
        <v>791251.45499999996</v>
      </c>
      <c r="E93" s="91"/>
      <c r="F93" s="92"/>
    </row>
    <row r="94" spans="1:6" s="93" customFormat="1" ht="3.15" customHeight="1" x14ac:dyDescent="0.2">
      <c r="A94" s="121"/>
      <c r="B94" s="95"/>
      <c r="C94" s="95"/>
      <c r="D94" s="95"/>
      <c r="E94" s="91"/>
      <c r="F94" s="92"/>
    </row>
    <row r="95" spans="1:6" s="93" customFormat="1" ht="10.199999999999999" customHeight="1" x14ac:dyDescent="0.2">
      <c r="A95" s="119" t="s">
        <v>612</v>
      </c>
      <c r="B95" s="90">
        <v>1436527.618</v>
      </c>
      <c r="C95" s="90">
        <v>3931924.4509999999</v>
      </c>
      <c r="D95" s="90">
        <v>5368452.07</v>
      </c>
      <c r="E95" s="91"/>
      <c r="F95" s="92"/>
    </row>
    <row r="96" spans="1:6" s="93" customFormat="1" ht="10.199999999999999" customHeight="1" x14ac:dyDescent="0.2">
      <c r="A96" s="121" t="s">
        <v>613</v>
      </c>
      <c r="B96" s="97">
        <v>0</v>
      </c>
      <c r="C96" s="97">
        <v>0</v>
      </c>
      <c r="D96" s="97">
        <v>0</v>
      </c>
      <c r="E96" s="91"/>
      <c r="F96" s="92"/>
    </row>
    <row r="97" spans="1:6" s="93" customFormat="1" ht="10.199999999999999" customHeight="1" x14ac:dyDescent="0.2">
      <c r="A97" s="121" t="s">
        <v>614</v>
      </c>
      <c r="B97" s="97">
        <v>0</v>
      </c>
      <c r="C97" s="97">
        <v>0</v>
      </c>
      <c r="D97" s="97">
        <v>0</v>
      </c>
      <c r="E97" s="91"/>
      <c r="F97" s="92"/>
    </row>
    <row r="98" spans="1:6" s="93" customFormat="1" ht="10.199999999999999" customHeight="1" x14ac:dyDescent="0.2">
      <c r="A98" s="121" t="s">
        <v>615</v>
      </c>
      <c r="B98" s="95">
        <v>1436527.618</v>
      </c>
      <c r="C98" s="95">
        <v>3931924.4509999999</v>
      </c>
      <c r="D98" s="95">
        <v>5368452.07</v>
      </c>
      <c r="E98" s="91"/>
      <c r="F98" s="92"/>
    </row>
    <row r="99" spans="1:6" s="93" customFormat="1" ht="3.15" customHeight="1" x14ac:dyDescent="0.2">
      <c r="A99" s="121"/>
      <c r="B99" s="95"/>
      <c r="C99" s="95"/>
      <c r="D99" s="95"/>
      <c r="E99" s="91"/>
      <c r="F99" s="92"/>
    </row>
    <row r="100" spans="1:6" s="93" customFormat="1" ht="10.199999999999999" customHeight="1" x14ac:dyDescent="0.2">
      <c r="A100" s="120" t="s">
        <v>616</v>
      </c>
      <c r="B100" s="97">
        <v>16051.928</v>
      </c>
      <c r="C100" s="97">
        <v>13865.697</v>
      </c>
      <c r="D100" s="97">
        <v>29917.625</v>
      </c>
      <c r="E100" s="91"/>
      <c r="F100" s="92"/>
    </row>
    <row r="101" spans="1:6" s="93" customFormat="1" ht="3.15" customHeight="1" x14ac:dyDescent="0.2">
      <c r="A101" s="121"/>
      <c r="B101" s="95"/>
      <c r="C101" s="95"/>
      <c r="D101" s="95"/>
      <c r="E101" s="91"/>
      <c r="F101" s="92"/>
    </row>
    <row r="102" spans="1:6" s="93" customFormat="1" ht="10.199999999999999" customHeight="1" x14ac:dyDescent="0.2">
      <c r="A102" s="119" t="s">
        <v>617</v>
      </c>
      <c r="B102" s="90">
        <v>47071.337</v>
      </c>
      <c r="C102" s="90">
        <v>57915.372000000003</v>
      </c>
      <c r="D102" s="90">
        <v>104986.709</v>
      </c>
      <c r="E102" s="91"/>
      <c r="F102" s="92"/>
    </row>
    <row r="103" spans="1:6" s="93" customFormat="1" ht="10.199999999999999" customHeight="1" x14ac:dyDescent="0.2">
      <c r="A103" s="121" t="s">
        <v>618</v>
      </c>
      <c r="B103" s="95">
        <v>0</v>
      </c>
      <c r="C103" s="95">
        <v>50.795999999999999</v>
      </c>
      <c r="D103" s="95">
        <v>50.795999999999999</v>
      </c>
      <c r="E103" s="91"/>
      <c r="F103" s="92"/>
    </row>
    <row r="104" spans="1:6" s="93" customFormat="1" ht="10.199999999999999" customHeight="1" x14ac:dyDescent="0.2">
      <c r="A104" s="121" t="s">
        <v>619</v>
      </c>
      <c r="B104" s="95">
        <v>0</v>
      </c>
      <c r="C104" s="95">
        <v>0</v>
      </c>
      <c r="D104" s="95">
        <v>0</v>
      </c>
      <c r="E104" s="91"/>
      <c r="F104" s="92"/>
    </row>
    <row r="105" spans="1:6" s="93" customFormat="1" ht="10.199999999999999" customHeight="1" x14ac:dyDescent="0.2">
      <c r="A105" s="121" t="s">
        <v>620</v>
      </c>
      <c r="B105" s="95">
        <v>0</v>
      </c>
      <c r="C105" s="95">
        <v>0</v>
      </c>
      <c r="D105" s="95">
        <v>0</v>
      </c>
      <c r="E105" s="91"/>
      <c r="F105" s="92"/>
    </row>
    <row r="106" spans="1:6" s="93" customFormat="1" ht="10.199999999999999" customHeight="1" x14ac:dyDescent="0.2">
      <c r="A106" s="121" t="s">
        <v>621</v>
      </c>
      <c r="B106" s="95">
        <v>41990.29</v>
      </c>
      <c r="C106" s="95">
        <v>11991.040999999999</v>
      </c>
      <c r="D106" s="95">
        <v>53981.330999999998</v>
      </c>
      <c r="E106" s="91"/>
      <c r="F106" s="92"/>
    </row>
    <row r="107" spans="1:6" s="93" customFormat="1" ht="10.199999999999999" customHeight="1" x14ac:dyDescent="0.2">
      <c r="A107" s="121" t="s">
        <v>622</v>
      </c>
      <c r="B107" s="95">
        <v>5081.0469999999996</v>
      </c>
      <c r="C107" s="95">
        <v>45796.7</v>
      </c>
      <c r="D107" s="95">
        <v>50877.747000000003</v>
      </c>
      <c r="E107" s="91"/>
      <c r="F107" s="92"/>
    </row>
    <row r="108" spans="1:6" s="93" customFormat="1" ht="10.199999999999999" customHeight="1" x14ac:dyDescent="0.2">
      <c r="A108" s="121" t="s">
        <v>623</v>
      </c>
      <c r="B108" s="95">
        <v>0</v>
      </c>
      <c r="C108" s="95">
        <v>76.834000000000003</v>
      </c>
      <c r="D108" s="95">
        <v>76.834000000000003</v>
      </c>
      <c r="E108" s="91"/>
      <c r="F108" s="92"/>
    </row>
    <row r="109" spans="1:6" s="93" customFormat="1" ht="3.15" customHeight="1" x14ac:dyDescent="0.2">
      <c r="A109" s="121"/>
      <c r="B109" s="95"/>
      <c r="C109" s="95"/>
      <c r="D109" s="95"/>
      <c r="E109" s="91"/>
      <c r="F109" s="92"/>
    </row>
    <row r="110" spans="1:6" s="93" customFormat="1" ht="10.199999999999999" customHeight="1" x14ac:dyDescent="0.2">
      <c r="A110" s="119" t="s">
        <v>624</v>
      </c>
      <c r="B110" s="90">
        <v>9854.1839999999993</v>
      </c>
      <c r="C110" s="90">
        <v>16304.432000000001</v>
      </c>
      <c r="D110" s="90">
        <v>26158.616000000002</v>
      </c>
      <c r="E110" s="91"/>
      <c r="F110" s="92"/>
    </row>
    <row r="111" spans="1:6" s="93" customFormat="1" ht="3.15" customHeight="1" x14ac:dyDescent="0.2">
      <c r="A111" s="121"/>
      <c r="B111" s="95"/>
      <c r="C111" s="95"/>
      <c r="D111" s="95"/>
      <c r="E111" s="91"/>
      <c r="F111" s="92"/>
    </row>
    <row r="112" spans="1:6" s="93" customFormat="1" ht="10.199999999999999" customHeight="1" x14ac:dyDescent="0.2">
      <c r="A112" s="98" t="s">
        <v>625</v>
      </c>
      <c r="B112" s="90">
        <v>5007.7740000000003</v>
      </c>
      <c r="C112" s="90">
        <v>45673.633000000002</v>
      </c>
      <c r="D112" s="90">
        <v>50681.408000000003</v>
      </c>
      <c r="E112" s="91"/>
      <c r="F112" s="92"/>
    </row>
    <row r="113" spans="1:8" s="93" customFormat="1" ht="10.199999999999999" customHeight="1" x14ac:dyDescent="0.2">
      <c r="A113" s="99" t="s">
        <v>626</v>
      </c>
      <c r="B113" s="95">
        <v>270</v>
      </c>
      <c r="C113" s="95">
        <v>45673.633000000002</v>
      </c>
      <c r="D113" s="95">
        <v>45943.633000000002</v>
      </c>
      <c r="E113" s="91"/>
      <c r="F113" s="92"/>
    </row>
    <row r="114" spans="1:8" s="93" customFormat="1" ht="10.199999999999999" customHeight="1" x14ac:dyDescent="0.2">
      <c r="A114" s="99" t="s">
        <v>627</v>
      </c>
      <c r="B114" s="95">
        <v>4737.7740000000003</v>
      </c>
      <c r="C114" s="95">
        <v>0</v>
      </c>
      <c r="D114" s="95">
        <v>4737.7740000000003</v>
      </c>
      <c r="E114" s="91"/>
      <c r="F114" s="92"/>
    </row>
    <row r="115" spans="1:8" s="93" customFormat="1" ht="5.0999999999999996" customHeight="1" x14ac:dyDescent="0.2">
      <c r="A115" s="120"/>
      <c r="B115" s="97"/>
      <c r="C115" s="97"/>
      <c r="D115" s="97"/>
      <c r="E115" s="91"/>
      <c r="F115" s="92"/>
    </row>
    <row r="116" spans="1:8" s="25" customFormat="1" ht="10.199999999999999" customHeight="1" x14ac:dyDescent="0.2">
      <c r="A116" s="96" t="s">
        <v>628</v>
      </c>
      <c r="B116" s="97">
        <v>0</v>
      </c>
      <c r="C116" s="97">
        <v>0</v>
      </c>
      <c r="D116" s="97">
        <v>0</v>
      </c>
      <c r="E116" s="123"/>
      <c r="F116" s="92"/>
    </row>
    <row r="117" spans="1:8" s="93" customFormat="1" ht="3.15" customHeight="1" x14ac:dyDescent="0.2">
      <c r="A117" s="121"/>
      <c r="B117" s="97"/>
      <c r="C117" s="97"/>
      <c r="D117" s="97"/>
      <c r="E117" s="91"/>
      <c r="F117" s="92"/>
    </row>
    <row r="118" spans="1:8" s="93" customFormat="1" ht="10.5" customHeight="1" x14ac:dyDescent="0.2">
      <c r="A118" s="119" t="s">
        <v>629</v>
      </c>
      <c r="B118" s="90">
        <v>4584958.1310000001</v>
      </c>
      <c r="C118" s="90">
        <v>4872052.5630000001</v>
      </c>
      <c r="D118" s="90">
        <v>9457010.6950000003</v>
      </c>
      <c r="E118" s="101"/>
      <c r="F118" s="92"/>
    </row>
    <row r="119" spans="1:8" s="93" customFormat="1" ht="3.15" customHeight="1" x14ac:dyDescent="0.2">
      <c r="A119" s="121"/>
      <c r="B119" s="97"/>
      <c r="C119" s="97"/>
      <c r="D119" s="97"/>
      <c r="E119" s="91"/>
      <c r="F119" s="92"/>
    </row>
    <row r="120" spans="1:8" s="93" customFormat="1" ht="12.75" customHeight="1" x14ac:dyDescent="0.2">
      <c r="A120" s="119" t="s">
        <v>630</v>
      </c>
      <c r="B120" s="90">
        <v>2354282.0699999998</v>
      </c>
      <c r="C120" s="90">
        <v>-36076.445</v>
      </c>
      <c r="D120" s="90">
        <v>2318205.6239999998</v>
      </c>
      <c r="E120" s="153"/>
      <c r="F120" s="153"/>
      <c r="G120" s="153"/>
      <c r="H120" s="153"/>
    </row>
    <row r="121" spans="1:8" s="93" customFormat="1" ht="10.199999999999999" customHeight="1" x14ac:dyDescent="0.2">
      <c r="A121" s="121" t="s">
        <v>631</v>
      </c>
      <c r="B121" s="95">
        <v>1970375.35</v>
      </c>
      <c r="C121" s="95">
        <v>0</v>
      </c>
      <c r="D121" s="95">
        <v>1970375.35</v>
      </c>
      <c r="E121" s="91"/>
      <c r="F121" s="92"/>
    </row>
    <row r="122" spans="1:8" s="93" customFormat="1" ht="10.199999999999999" customHeight="1" x14ac:dyDescent="0.2">
      <c r="A122" s="121" t="s">
        <v>632</v>
      </c>
      <c r="B122" s="95">
        <v>83.81</v>
      </c>
      <c r="C122" s="95">
        <v>0</v>
      </c>
      <c r="D122" s="95">
        <v>83.81</v>
      </c>
      <c r="E122" s="91"/>
      <c r="F122" s="92"/>
    </row>
    <row r="123" spans="1:8" s="93" customFormat="1" ht="10.199999999999999" customHeight="1" x14ac:dyDescent="0.2">
      <c r="A123" s="121" t="s">
        <v>633</v>
      </c>
      <c r="B123" s="95">
        <v>35722.6</v>
      </c>
      <c r="C123" s="95">
        <v>0</v>
      </c>
      <c r="D123" s="95">
        <v>35722.6</v>
      </c>
      <c r="E123" s="91"/>
      <c r="F123" s="92"/>
    </row>
    <row r="124" spans="1:8" s="93" customFormat="1" ht="10.199999999999999" customHeight="1" x14ac:dyDescent="0.2">
      <c r="A124" s="121" t="s">
        <v>634</v>
      </c>
      <c r="B124" s="95">
        <v>36605.262999999999</v>
      </c>
      <c r="C124" s="95">
        <v>-36076.445</v>
      </c>
      <c r="D124" s="95">
        <v>528.81799999999998</v>
      </c>
      <c r="E124" s="91"/>
      <c r="F124" s="92"/>
    </row>
    <row r="125" spans="1:8" s="93" customFormat="1" ht="10.199999999999999" customHeight="1" x14ac:dyDescent="0.2">
      <c r="A125" s="121" t="s">
        <v>635</v>
      </c>
      <c r="B125" s="95">
        <v>304341.69699999999</v>
      </c>
      <c r="C125" s="95">
        <v>0</v>
      </c>
      <c r="D125" s="95">
        <v>304341.69699999999</v>
      </c>
      <c r="E125" s="91"/>
      <c r="F125" s="92"/>
    </row>
    <row r="126" spans="1:8" s="93" customFormat="1" ht="10.199999999999999" customHeight="1" x14ac:dyDescent="0.2">
      <c r="A126" s="121" t="s">
        <v>636</v>
      </c>
      <c r="B126" s="95">
        <v>7153.3459999999995</v>
      </c>
      <c r="C126" s="95">
        <v>0</v>
      </c>
      <c r="D126" s="95">
        <v>7153.3459999999995</v>
      </c>
      <c r="E126" s="91"/>
      <c r="F126" s="92"/>
    </row>
    <row r="127" spans="1:8" s="93" customFormat="1" ht="2.1" customHeight="1" x14ac:dyDescent="0.2">
      <c r="A127" s="121"/>
      <c r="B127" s="95"/>
      <c r="C127" s="95"/>
      <c r="D127" s="95"/>
      <c r="E127" s="91"/>
      <c r="F127" s="92"/>
    </row>
    <row r="128" spans="1:8" s="93" customFormat="1" ht="12.15" customHeight="1" x14ac:dyDescent="0.2">
      <c r="A128" s="119" t="s">
        <v>637</v>
      </c>
      <c r="B128" s="90">
        <v>6939240.2010000004</v>
      </c>
      <c r="C128" s="90">
        <v>4835976.1179999998</v>
      </c>
      <c r="D128" s="90">
        <v>11775216.319</v>
      </c>
      <c r="E128" s="91"/>
      <c r="F128" s="92"/>
    </row>
    <row r="129" spans="1:6" s="93" customFormat="1" ht="2.1" customHeight="1" x14ac:dyDescent="0.2">
      <c r="A129" s="124"/>
      <c r="B129" s="106"/>
      <c r="C129" s="106"/>
      <c r="D129" s="106"/>
      <c r="E129" s="91"/>
      <c r="F129" s="92"/>
    </row>
    <row r="130" spans="1:6" s="93" customFormat="1" ht="12.75" customHeight="1" x14ac:dyDescent="0.2">
      <c r="A130" s="119" t="s">
        <v>638</v>
      </c>
      <c r="B130" s="90">
        <v>10000</v>
      </c>
      <c r="C130" s="90">
        <v>486035.73200000002</v>
      </c>
      <c r="D130" s="90">
        <v>496035.73200000002</v>
      </c>
      <c r="E130" s="91"/>
      <c r="F130" s="92"/>
    </row>
    <row r="131" spans="1:6" s="93" customFormat="1" ht="10.199999999999999" customHeight="1" x14ac:dyDescent="0.2">
      <c r="A131" s="99" t="s">
        <v>639</v>
      </c>
      <c r="B131" s="95">
        <v>10000</v>
      </c>
      <c r="C131" s="95">
        <v>45673.633000000002</v>
      </c>
      <c r="D131" s="95">
        <v>55673.633000000002</v>
      </c>
      <c r="E131" s="91"/>
      <c r="F131" s="92"/>
    </row>
    <row r="132" spans="1:6" s="93" customFormat="1" ht="10.199999999999999" customHeight="1" x14ac:dyDescent="0.2">
      <c r="A132" s="121" t="s">
        <v>640</v>
      </c>
      <c r="B132" s="95">
        <v>0</v>
      </c>
      <c r="C132" s="95">
        <v>360015.478</v>
      </c>
      <c r="D132" s="95">
        <v>360015.478</v>
      </c>
      <c r="E132" s="91"/>
      <c r="F132" s="92"/>
    </row>
    <row r="133" spans="1:6" s="93" customFormat="1" ht="10.199999999999999" customHeight="1" x14ac:dyDescent="0.2">
      <c r="A133" s="121" t="s">
        <v>641</v>
      </c>
      <c r="B133" s="95">
        <v>0</v>
      </c>
      <c r="C133" s="95">
        <v>80346.619000000006</v>
      </c>
      <c r="D133" s="95">
        <v>80346.619000000006</v>
      </c>
      <c r="E133" s="91"/>
      <c r="F133" s="92"/>
    </row>
    <row r="134" spans="1:6" s="93" customFormat="1" ht="10.199999999999999" customHeight="1" x14ac:dyDescent="0.2">
      <c r="A134" s="121" t="s">
        <v>642</v>
      </c>
      <c r="B134" s="95">
        <v>0</v>
      </c>
      <c r="C134" s="95">
        <v>0</v>
      </c>
      <c r="D134" s="95">
        <v>0</v>
      </c>
      <c r="E134" s="91"/>
      <c r="F134" s="92"/>
    </row>
    <row r="135" spans="1:6" ht="8.4" customHeight="1" thickBot="1" x14ac:dyDescent="0.3">
      <c r="A135" s="125"/>
      <c r="B135" s="125"/>
      <c r="C135" s="125"/>
      <c r="D135" s="125"/>
      <c r="F135" s="92"/>
    </row>
    <row r="136" spans="1:6" s="112" customFormat="1" ht="14.25" customHeight="1" x14ac:dyDescent="0.2">
      <c r="A136" s="128" t="s">
        <v>591</v>
      </c>
      <c r="B136" s="156"/>
      <c r="C136" s="156"/>
      <c r="D136" s="156"/>
      <c r="E136" s="111"/>
    </row>
    <row r="137" spans="1:6" s="112" customFormat="1" ht="10.199999999999999" x14ac:dyDescent="0.2">
      <c r="A137" s="128" t="s">
        <v>643</v>
      </c>
      <c r="B137" s="156"/>
      <c r="C137" s="156"/>
      <c r="D137" s="157"/>
      <c r="E137" s="111"/>
    </row>
    <row r="139" spans="1:6" x14ac:dyDescent="0.3">
      <c r="D139" s="129">
        <v>0</v>
      </c>
    </row>
  </sheetData>
  <mergeCells count="12">
    <mergeCell ref="A62:D62"/>
    <mergeCell ref="A63:D63"/>
    <mergeCell ref="A64:D64"/>
    <mergeCell ref="A65:D65"/>
    <mergeCell ref="A67:A68"/>
    <mergeCell ref="B67:D67"/>
    <mergeCell ref="A1:D1"/>
    <mergeCell ref="A2:D2"/>
    <mergeCell ref="A3:D3"/>
    <mergeCell ref="A4:D4"/>
    <mergeCell ref="A6:A7"/>
    <mergeCell ref="B6:D6"/>
  </mergeCells>
  <hyperlinks>
    <hyperlink ref="A1:D1" location="Índice!A1" display="Volver al Índice" xr:uid="{3AD81819-43DE-4E1E-8529-9B01BE985B0C}"/>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50D7C-9A00-4924-9732-2DF3D207C033}">
  <dimension ref="A1:E88"/>
  <sheetViews>
    <sheetView showGridLines="0"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5" width="18.88671875" style="10" bestFit="1" customWidth="1"/>
    <col min="6" max="16384" width="11.33203125" style="10"/>
  </cols>
  <sheetData>
    <row r="1" spans="1:5" s="26" customFormat="1" ht="16.2" customHeight="1" x14ac:dyDescent="0.3">
      <c r="A1" s="275" t="s">
        <v>781</v>
      </c>
      <c r="B1" s="275"/>
      <c r="C1" s="275"/>
      <c r="D1" s="275"/>
    </row>
    <row r="2" spans="1:5" s="131" customFormat="1" ht="24" customHeight="1" x14ac:dyDescent="0.3">
      <c r="A2" s="130" t="s">
        <v>697</v>
      </c>
      <c r="B2" s="130"/>
      <c r="C2" s="130"/>
      <c r="D2" s="130"/>
    </row>
    <row r="3" spans="1:5" s="133" customFormat="1" ht="16.2" customHeight="1" x14ac:dyDescent="0.3">
      <c r="A3" s="132">
        <v>46053</v>
      </c>
      <c r="B3" s="132"/>
      <c r="C3" s="132"/>
      <c r="D3" s="132"/>
    </row>
    <row r="4" spans="1:5" s="134" customFormat="1" ht="15" customHeight="1" x14ac:dyDescent="0.3">
      <c r="A4" s="78" t="s">
        <v>545</v>
      </c>
      <c r="B4" s="79"/>
      <c r="C4" s="79"/>
      <c r="D4" s="79"/>
    </row>
    <row r="5" spans="1:5" s="26" customFormat="1" ht="3.9" customHeight="1" thickBot="1" x14ac:dyDescent="0.35">
      <c r="A5" s="135"/>
      <c r="B5" s="136"/>
      <c r="C5" s="136"/>
      <c r="D5" s="136"/>
    </row>
    <row r="6" spans="1:5" s="26" customFormat="1" ht="16.2" customHeight="1" x14ac:dyDescent="0.3">
      <c r="A6" s="137"/>
      <c r="B6" s="158" t="s">
        <v>696</v>
      </c>
      <c r="C6" s="158"/>
      <c r="D6" s="158"/>
    </row>
    <row r="7" spans="1:5" s="26" customFormat="1" ht="14.1" customHeight="1" x14ac:dyDescent="0.3">
      <c r="A7" s="138"/>
      <c r="B7" s="86" t="s">
        <v>548</v>
      </c>
      <c r="C7" s="86" t="s">
        <v>549</v>
      </c>
      <c r="D7" s="86" t="s">
        <v>550</v>
      </c>
    </row>
    <row r="8" spans="1:5" s="26" customFormat="1" ht="3.15" customHeight="1" x14ac:dyDescent="0.3">
      <c r="A8" s="87"/>
      <c r="B8" s="118"/>
      <c r="C8" s="118"/>
      <c r="D8" s="118"/>
    </row>
    <row r="9" spans="1:5" s="25" customFormat="1" ht="8.6999999999999993" customHeight="1" x14ac:dyDescent="0.3">
      <c r="A9" s="139" t="s">
        <v>645</v>
      </c>
      <c r="B9" s="140">
        <v>28328.828440000001</v>
      </c>
      <c r="C9" s="140">
        <v>27245.70953</v>
      </c>
      <c r="D9" s="140">
        <v>55574.537969999998</v>
      </c>
      <c r="E9" s="141"/>
    </row>
    <row r="10" spans="1:5" s="25" customFormat="1" ht="8.6999999999999993" customHeight="1" x14ac:dyDescent="0.3">
      <c r="A10" s="142" t="s">
        <v>646</v>
      </c>
      <c r="B10" s="143">
        <v>340.47660000000002</v>
      </c>
      <c r="C10" s="143">
        <v>968.16158999999993</v>
      </c>
      <c r="D10" s="143">
        <v>1308.6381899999999</v>
      </c>
    </row>
    <row r="11" spans="1:5" s="25" customFormat="1" ht="8.6999999999999993" customHeight="1" x14ac:dyDescent="0.3">
      <c r="A11" s="94" t="s">
        <v>647</v>
      </c>
      <c r="B11" s="143">
        <v>0</v>
      </c>
      <c r="C11" s="143">
        <v>0</v>
      </c>
      <c r="D11" s="143">
        <v>0</v>
      </c>
    </row>
    <row r="12" spans="1:5" s="25" customFormat="1" ht="8.6999999999999993" customHeight="1" x14ac:dyDescent="0.3">
      <c r="A12" s="94" t="s">
        <v>648</v>
      </c>
      <c r="B12" s="143">
        <v>5273.6780999999992</v>
      </c>
      <c r="C12" s="143">
        <v>11105.937019999999</v>
      </c>
      <c r="D12" s="143">
        <v>16379.615119999999</v>
      </c>
    </row>
    <row r="13" spans="1:5" s="25" customFormat="1" ht="8.6999999999999993" customHeight="1" x14ac:dyDescent="0.3">
      <c r="A13" s="94" t="s">
        <v>649</v>
      </c>
      <c r="B13" s="143">
        <v>22714.673739999998</v>
      </c>
      <c r="C13" s="143">
        <v>9043.3996900000002</v>
      </c>
      <c r="D13" s="143">
        <v>31758.07343</v>
      </c>
    </row>
    <row r="14" spans="1:5" s="25" customFormat="1" ht="8.6999999999999993" customHeight="1" x14ac:dyDescent="0.3">
      <c r="A14" s="99" t="s">
        <v>650</v>
      </c>
      <c r="B14" s="143">
        <v>0</v>
      </c>
      <c r="C14" s="143">
        <v>0</v>
      </c>
      <c r="D14" s="143">
        <v>0</v>
      </c>
    </row>
    <row r="15" spans="1:5" s="25" customFormat="1" ht="8.6999999999999993" customHeight="1" x14ac:dyDescent="0.3">
      <c r="A15" s="94" t="s">
        <v>651</v>
      </c>
      <c r="B15" s="143">
        <v>0</v>
      </c>
      <c r="C15" s="143">
        <v>0</v>
      </c>
      <c r="D15" s="143">
        <v>0</v>
      </c>
    </row>
    <row r="16" spans="1:5" s="25" customFormat="1" ht="8.6999999999999993" customHeight="1" x14ac:dyDescent="0.3">
      <c r="A16" s="94" t="s">
        <v>652</v>
      </c>
      <c r="B16" s="143">
        <v>0</v>
      </c>
      <c r="C16" s="143">
        <v>6031.8429900000001</v>
      </c>
      <c r="D16" s="143">
        <v>6031.8429900000001</v>
      </c>
    </row>
    <row r="17" spans="1:4" s="25" customFormat="1" ht="8.6999999999999993" customHeight="1" x14ac:dyDescent="0.3">
      <c r="A17" s="94" t="s">
        <v>653</v>
      </c>
      <c r="B17" s="143">
        <v>0</v>
      </c>
      <c r="C17" s="143">
        <v>96.36824</v>
      </c>
      <c r="D17" s="143">
        <v>96.36824</v>
      </c>
    </row>
    <row r="18" spans="1:4" s="25" customFormat="1" ht="8.6999999999999993" customHeight="1" x14ac:dyDescent="0.3">
      <c r="A18" s="94" t="s">
        <v>573</v>
      </c>
      <c r="B18" s="143">
        <v>0</v>
      </c>
      <c r="C18" s="143">
        <v>0</v>
      </c>
      <c r="D18" s="143">
        <v>0</v>
      </c>
    </row>
    <row r="19" spans="1:4" s="25" customFormat="1" ht="3.15" customHeight="1" x14ac:dyDescent="0.3">
      <c r="A19" s="94"/>
      <c r="B19" s="143"/>
      <c r="C19" s="143"/>
      <c r="D19" s="143"/>
    </row>
    <row r="20" spans="1:4" s="25" customFormat="1" ht="8.6999999999999993" customHeight="1" x14ac:dyDescent="0.3">
      <c r="A20" s="89" t="s">
        <v>654</v>
      </c>
      <c r="B20" s="140">
        <v>21397.354870000003</v>
      </c>
      <c r="C20" s="140">
        <v>27798.30501</v>
      </c>
      <c r="D20" s="140">
        <v>49195.659879999999</v>
      </c>
    </row>
    <row r="21" spans="1:4" s="25" customFormat="1" ht="8.6999999999999993" customHeight="1" x14ac:dyDescent="0.3">
      <c r="A21" s="94" t="s">
        <v>655</v>
      </c>
      <c r="B21" s="143">
        <v>8.6028199999999995</v>
      </c>
      <c r="C21" s="143">
        <v>19.290700000000001</v>
      </c>
      <c r="D21" s="143">
        <v>27.893519999999999</v>
      </c>
    </row>
    <row r="22" spans="1:4" s="25" customFormat="1" ht="8.6999999999999993" customHeight="1" x14ac:dyDescent="0.3">
      <c r="A22" s="94" t="s">
        <v>656</v>
      </c>
      <c r="B22" s="143">
        <v>0</v>
      </c>
      <c r="C22" s="143">
        <v>0</v>
      </c>
      <c r="D22" s="143">
        <v>0</v>
      </c>
    </row>
    <row r="23" spans="1:4" s="25" customFormat="1" ht="8.6999999999999993" customHeight="1" x14ac:dyDescent="0.3">
      <c r="A23" s="94" t="s">
        <v>647</v>
      </c>
      <c r="B23" s="143">
        <v>0</v>
      </c>
      <c r="C23" s="143">
        <v>0</v>
      </c>
      <c r="D23" s="143">
        <v>0</v>
      </c>
    </row>
    <row r="24" spans="1:4" s="25" customFormat="1" ht="8.6999999999999993" customHeight="1" x14ac:dyDescent="0.3">
      <c r="A24" s="94" t="s">
        <v>657</v>
      </c>
      <c r="B24" s="143">
        <v>14430.611730000001</v>
      </c>
      <c r="C24" s="143">
        <v>3416.8026099999997</v>
      </c>
      <c r="D24" s="143">
        <v>17847.414339999999</v>
      </c>
    </row>
    <row r="25" spans="1:4" s="25" customFormat="1" ht="8.6999999999999993" customHeight="1" x14ac:dyDescent="0.3">
      <c r="A25" s="94" t="s">
        <v>658</v>
      </c>
      <c r="B25" s="143">
        <v>6732.0495999999994</v>
      </c>
      <c r="C25" s="143">
        <v>18153.816170000002</v>
      </c>
      <c r="D25" s="143">
        <v>24885.86577</v>
      </c>
    </row>
    <row r="26" spans="1:4" s="25" customFormat="1" ht="8.6999999999999993" customHeight="1" x14ac:dyDescent="0.3">
      <c r="A26" s="94" t="s">
        <v>659</v>
      </c>
      <c r="B26" s="143">
        <v>0</v>
      </c>
      <c r="C26" s="143">
        <v>0</v>
      </c>
      <c r="D26" s="143">
        <v>0</v>
      </c>
    </row>
    <row r="27" spans="1:4" s="25" customFormat="1" ht="8.6999999999999993" customHeight="1" x14ac:dyDescent="0.3">
      <c r="A27" s="94" t="s">
        <v>660</v>
      </c>
      <c r="B27" s="143">
        <v>-82.269919999999999</v>
      </c>
      <c r="C27" s="143">
        <v>6042.2020400000001</v>
      </c>
      <c r="D27" s="143">
        <v>5959.9321200000004</v>
      </c>
    </row>
    <row r="28" spans="1:4" s="25" customFormat="1" ht="8.6999999999999993" customHeight="1" x14ac:dyDescent="0.3">
      <c r="A28" s="94" t="s">
        <v>661</v>
      </c>
      <c r="B28" s="143">
        <v>0</v>
      </c>
      <c r="C28" s="143">
        <v>0</v>
      </c>
      <c r="D28" s="143">
        <v>0</v>
      </c>
    </row>
    <row r="29" spans="1:4" s="25" customFormat="1" ht="8.6999999999999993" customHeight="1" x14ac:dyDescent="0.3">
      <c r="A29" s="94" t="s">
        <v>662</v>
      </c>
      <c r="B29" s="143">
        <v>0</v>
      </c>
      <c r="C29" s="143">
        <v>0</v>
      </c>
      <c r="D29" s="143">
        <v>0</v>
      </c>
    </row>
    <row r="30" spans="1:4" s="25" customFormat="1" ht="8.6999999999999993" customHeight="1" x14ac:dyDescent="0.3">
      <c r="A30" s="94" t="s">
        <v>652</v>
      </c>
      <c r="B30" s="143">
        <v>0</v>
      </c>
      <c r="C30" s="143">
        <v>0</v>
      </c>
      <c r="D30" s="143">
        <v>0</v>
      </c>
    </row>
    <row r="31" spans="1:4" s="25" customFormat="1" ht="8.6999999999999993" customHeight="1" x14ac:dyDescent="0.3">
      <c r="A31" s="94" t="s">
        <v>663</v>
      </c>
      <c r="B31" s="143">
        <v>0</v>
      </c>
      <c r="C31" s="143">
        <v>166.19349</v>
      </c>
      <c r="D31" s="143">
        <v>166.19349</v>
      </c>
    </row>
    <row r="32" spans="1:4" s="25" customFormat="1" ht="8.6999999999999993" customHeight="1" x14ac:dyDescent="0.3">
      <c r="A32" s="94" t="s">
        <v>573</v>
      </c>
      <c r="B32" s="143">
        <v>308.36063999999999</v>
      </c>
      <c r="C32" s="143">
        <v>0</v>
      </c>
      <c r="D32" s="143">
        <v>308.36063999999999</v>
      </c>
    </row>
    <row r="33" spans="1:4" s="25" customFormat="1" ht="3.15" customHeight="1" x14ac:dyDescent="0.3">
      <c r="A33" s="94"/>
      <c r="B33" s="143"/>
      <c r="C33" s="143"/>
      <c r="D33" s="143"/>
    </row>
    <row r="34" spans="1:4" s="25" customFormat="1" ht="8.6999999999999993" customHeight="1" x14ac:dyDescent="0.3">
      <c r="A34" s="89" t="s">
        <v>664</v>
      </c>
      <c r="B34" s="140">
        <v>6931.4735700000001</v>
      </c>
      <c r="C34" s="140">
        <v>-552.59547999999995</v>
      </c>
      <c r="D34" s="140">
        <v>6378.8780900000002</v>
      </c>
    </row>
    <row r="35" spans="1:4" s="25" customFormat="1" ht="3.15" customHeight="1" x14ac:dyDescent="0.3">
      <c r="A35" s="96"/>
      <c r="B35" s="144"/>
      <c r="C35" s="144"/>
      <c r="D35" s="144"/>
    </row>
    <row r="36" spans="1:4" s="25" customFormat="1" ht="8.6999999999999993" customHeight="1" x14ac:dyDescent="0.3">
      <c r="A36" s="145" t="s">
        <v>665</v>
      </c>
      <c r="B36" s="140">
        <v>-3639.43109</v>
      </c>
      <c r="C36" s="140">
        <v>-6083.74557</v>
      </c>
      <c r="D36" s="140">
        <v>-9723.176660000001</v>
      </c>
    </row>
    <row r="37" spans="1:4" s="25" customFormat="1" ht="3.15" customHeight="1" x14ac:dyDescent="0.3">
      <c r="A37" s="94"/>
      <c r="B37" s="143"/>
      <c r="C37" s="143"/>
      <c r="D37" s="143"/>
    </row>
    <row r="38" spans="1:4" s="25" customFormat="1" ht="8.6999999999999993" customHeight="1" x14ac:dyDescent="0.3">
      <c r="A38" s="89" t="s">
        <v>666</v>
      </c>
      <c r="B38" s="140">
        <v>10570.90466</v>
      </c>
      <c r="C38" s="140">
        <v>5531.1500900000001</v>
      </c>
      <c r="D38" s="140">
        <v>16102.054749999999</v>
      </c>
    </row>
    <row r="39" spans="1:4" s="25" customFormat="1" ht="3.15" customHeight="1" x14ac:dyDescent="0.3">
      <c r="A39" s="96"/>
      <c r="B39" s="144"/>
      <c r="C39" s="144"/>
      <c r="D39" s="144"/>
    </row>
    <row r="40" spans="1:4" s="25" customFormat="1" ht="8.6999999999999993" customHeight="1" x14ac:dyDescent="0.3">
      <c r="A40" s="89" t="s">
        <v>667</v>
      </c>
      <c r="B40" s="140">
        <v>5346.5974000000006</v>
      </c>
      <c r="C40" s="140">
        <v>705.32362999999998</v>
      </c>
      <c r="D40" s="140">
        <v>6051.9210300000004</v>
      </c>
    </row>
    <row r="41" spans="1:4" s="25" customFormat="1" ht="8.6999999999999993" customHeight="1" x14ac:dyDescent="0.3">
      <c r="A41" s="94" t="s">
        <v>668</v>
      </c>
      <c r="B41" s="143">
        <v>0</v>
      </c>
      <c r="C41" s="143">
        <v>0</v>
      </c>
      <c r="D41" s="143">
        <v>0</v>
      </c>
    </row>
    <row r="42" spans="1:4" s="25" customFormat="1" ht="8.6999999999999993" customHeight="1" x14ac:dyDescent="0.3">
      <c r="A42" s="94" t="s">
        <v>669</v>
      </c>
      <c r="B42" s="143">
        <v>3.4444500000000002</v>
      </c>
      <c r="C42" s="143">
        <v>116.54825</v>
      </c>
      <c r="D42" s="143">
        <v>119.9927</v>
      </c>
    </row>
    <row r="43" spans="1:4" s="25" customFormat="1" ht="8.6999999999999993" customHeight="1" x14ac:dyDescent="0.3">
      <c r="A43" s="94" t="s">
        <v>670</v>
      </c>
      <c r="B43" s="143">
        <v>5343.1529500000006</v>
      </c>
      <c r="C43" s="143">
        <v>588.77538000000004</v>
      </c>
      <c r="D43" s="143">
        <v>5931.9283299999997</v>
      </c>
    </row>
    <row r="44" spans="1:4" s="25" customFormat="1" ht="8.6999999999999993" customHeight="1" x14ac:dyDescent="0.3">
      <c r="A44" s="94" t="s">
        <v>671</v>
      </c>
      <c r="B44" s="143">
        <v>0</v>
      </c>
      <c r="C44" s="143">
        <v>0</v>
      </c>
      <c r="D44" s="143">
        <v>0</v>
      </c>
    </row>
    <row r="45" spans="1:4" s="25" customFormat="1" ht="3.15" customHeight="1" x14ac:dyDescent="0.3">
      <c r="A45" s="94"/>
      <c r="B45" s="144"/>
      <c r="C45" s="144"/>
      <c r="D45" s="144"/>
    </row>
    <row r="46" spans="1:4" s="25" customFormat="1" ht="8.6999999999999993" customHeight="1" x14ac:dyDescent="0.3">
      <c r="A46" s="89" t="s">
        <v>672</v>
      </c>
      <c r="B46" s="140">
        <v>566.46566000000007</v>
      </c>
      <c r="C46" s="140">
        <v>311.44516000000004</v>
      </c>
      <c r="D46" s="140">
        <v>877.91082000000006</v>
      </c>
    </row>
    <row r="47" spans="1:4" s="25" customFormat="1" ht="8.6999999999999993" customHeight="1" x14ac:dyDescent="0.3">
      <c r="A47" s="94" t="s">
        <v>673</v>
      </c>
      <c r="B47" s="143">
        <v>0</v>
      </c>
      <c r="C47" s="143">
        <v>13.38125</v>
      </c>
      <c r="D47" s="143">
        <v>13.38125</v>
      </c>
    </row>
    <row r="48" spans="1:4" s="25" customFormat="1" ht="8.6999999999999993" customHeight="1" x14ac:dyDescent="0.3">
      <c r="A48" s="94" t="s">
        <v>669</v>
      </c>
      <c r="B48" s="143">
        <v>0</v>
      </c>
      <c r="C48" s="143">
        <v>0</v>
      </c>
      <c r="D48" s="143">
        <v>0</v>
      </c>
    </row>
    <row r="49" spans="1:4" s="25" customFormat="1" ht="8.6999999999999993" customHeight="1" x14ac:dyDescent="0.3">
      <c r="A49" s="94" t="s">
        <v>670</v>
      </c>
      <c r="B49" s="143">
        <v>0</v>
      </c>
      <c r="C49" s="143">
        <v>0</v>
      </c>
      <c r="D49" s="143">
        <v>0</v>
      </c>
    </row>
    <row r="50" spans="1:4" s="25" customFormat="1" ht="8.6999999999999993" customHeight="1" x14ac:dyDescent="0.3">
      <c r="A50" s="94" t="s">
        <v>674</v>
      </c>
      <c r="B50" s="143">
        <v>566.46566000000007</v>
      </c>
      <c r="C50" s="143">
        <v>298.06391000000002</v>
      </c>
      <c r="D50" s="143">
        <v>864.52957000000004</v>
      </c>
    </row>
    <row r="51" spans="1:4" s="25" customFormat="1" ht="3.75" customHeight="1" x14ac:dyDescent="0.3">
      <c r="A51" s="94"/>
      <c r="B51" s="144"/>
      <c r="C51" s="144"/>
      <c r="D51" s="144"/>
    </row>
    <row r="52" spans="1:4" s="25" customFormat="1" ht="11.25" customHeight="1" x14ac:dyDescent="0.3">
      <c r="A52" s="100" t="s">
        <v>675</v>
      </c>
      <c r="B52" s="143">
        <v>0</v>
      </c>
      <c r="C52" s="143">
        <v>0</v>
      </c>
      <c r="D52" s="143">
        <v>0</v>
      </c>
    </row>
    <row r="53" spans="1:4" s="25" customFormat="1" ht="3.15" customHeight="1" x14ac:dyDescent="0.3">
      <c r="A53" s="94"/>
      <c r="B53" s="144"/>
      <c r="C53" s="144"/>
      <c r="D53" s="144"/>
    </row>
    <row r="54" spans="1:4" s="25" customFormat="1" ht="8.6999999999999993" customHeight="1" x14ac:dyDescent="0.3">
      <c r="A54" s="89" t="s">
        <v>676</v>
      </c>
      <c r="B54" s="140">
        <v>15351.036400000001</v>
      </c>
      <c r="C54" s="140">
        <v>5925.0285600000007</v>
      </c>
      <c r="D54" s="140">
        <v>21276.06496</v>
      </c>
    </row>
    <row r="55" spans="1:4" s="25" customFormat="1" ht="3.15" customHeight="1" x14ac:dyDescent="0.3">
      <c r="A55" s="96"/>
      <c r="B55" s="144"/>
      <c r="C55" s="144"/>
      <c r="D55" s="144"/>
    </row>
    <row r="56" spans="1:4" s="25" customFormat="1" ht="8.6999999999999993" customHeight="1" x14ac:dyDescent="0.3">
      <c r="A56" s="89" t="s">
        <v>677</v>
      </c>
      <c r="B56" s="140">
        <v>6068.3740099999995</v>
      </c>
      <c r="C56" s="140">
        <v>359.53649000000001</v>
      </c>
      <c r="D56" s="140">
        <v>6427.9105</v>
      </c>
    </row>
    <row r="57" spans="1:4" s="25" customFormat="1" ht="8.6999999999999993" customHeight="1" x14ac:dyDescent="0.3">
      <c r="A57" s="94" t="s">
        <v>678</v>
      </c>
      <c r="B57" s="143">
        <v>3361.7385899999999</v>
      </c>
      <c r="C57" s="143">
        <v>23.67371</v>
      </c>
      <c r="D57" s="143">
        <v>3385.4123</v>
      </c>
    </row>
    <row r="58" spans="1:4" s="25" customFormat="1" ht="8.6999999999999993" customHeight="1" x14ac:dyDescent="0.3">
      <c r="A58" s="94" t="s">
        <v>679</v>
      </c>
      <c r="B58" s="143">
        <v>60</v>
      </c>
      <c r="C58" s="143">
        <v>0</v>
      </c>
      <c r="D58" s="143">
        <v>60</v>
      </c>
    </row>
    <row r="59" spans="1:4" s="25" customFormat="1" ht="8.6999999999999993" customHeight="1" x14ac:dyDescent="0.3">
      <c r="A59" s="94" t="s">
        <v>680</v>
      </c>
      <c r="B59" s="143">
        <v>2262.8302899999999</v>
      </c>
      <c r="C59" s="143">
        <v>335.69853999999998</v>
      </c>
      <c r="D59" s="143">
        <v>2598.5288300000002</v>
      </c>
    </row>
    <row r="60" spans="1:4" s="25" customFormat="1" ht="8.6999999999999993" customHeight="1" x14ac:dyDescent="0.3">
      <c r="A60" s="94" t="s">
        <v>681</v>
      </c>
      <c r="B60" s="143">
        <v>383.80513000000002</v>
      </c>
      <c r="C60" s="143">
        <v>0.16424</v>
      </c>
      <c r="D60" s="143">
        <v>383.96936999999997</v>
      </c>
    </row>
    <row r="61" spans="1:4" s="25" customFormat="1" ht="3.15" customHeight="1" x14ac:dyDescent="0.3">
      <c r="A61" s="94"/>
      <c r="B61" s="143"/>
      <c r="C61" s="143"/>
      <c r="D61" s="143"/>
    </row>
    <row r="62" spans="1:4" s="25" customFormat="1" ht="8.6999999999999993" customHeight="1" x14ac:dyDescent="0.3">
      <c r="A62" s="89" t="s">
        <v>682</v>
      </c>
      <c r="B62" s="140">
        <v>9282.6623900000013</v>
      </c>
      <c r="C62" s="140">
        <v>5565.4920700000002</v>
      </c>
      <c r="D62" s="140">
        <v>14848.154460000002</v>
      </c>
    </row>
    <row r="63" spans="1:4" s="25" customFormat="1" ht="3.15" customHeight="1" x14ac:dyDescent="0.3">
      <c r="A63" s="94"/>
      <c r="B63" s="143"/>
      <c r="C63" s="143"/>
      <c r="D63" s="143"/>
    </row>
    <row r="64" spans="1:4" s="25" customFormat="1" ht="8.6999999999999993" customHeight="1" x14ac:dyDescent="0.3">
      <c r="A64" s="89" t="s">
        <v>683</v>
      </c>
      <c r="B64" s="140">
        <v>1632.6269100000002</v>
      </c>
      <c r="C64" s="140">
        <v>52.095270000000006</v>
      </c>
      <c r="D64" s="140">
        <v>1684.7221800000002</v>
      </c>
    </row>
    <row r="65" spans="1:5" s="25" customFormat="1" ht="8.6999999999999993" customHeight="1" x14ac:dyDescent="0.3">
      <c r="A65" s="94" t="s">
        <v>684</v>
      </c>
      <c r="B65" s="143">
        <v>0</v>
      </c>
      <c r="C65" s="143">
        <v>0</v>
      </c>
      <c r="D65" s="143">
        <v>0</v>
      </c>
    </row>
    <row r="66" spans="1:5" s="25" customFormat="1" ht="8.6999999999999993" customHeight="1" x14ac:dyDescent="0.3">
      <c r="A66" s="94" t="s">
        <v>685</v>
      </c>
      <c r="B66" s="143">
        <v>0</v>
      </c>
      <c r="C66" s="143">
        <v>0</v>
      </c>
      <c r="D66" s="143">
        <v>0</v>
      </c>
    </row>
    <row r="67" spans="1:5" s="25" customFormat="1" ht="8.6999999999999993" customHeight="1" x14ac:dyDescent="0.3">
      <c r="A67" s="94" t="s">
        <v>686</v>
      </c>
      <c r="B67" s="143">
        <v>867.75936999999999</v>
      </c>
      <c r="C67" s="143">
        <v>52.093330000000002</v>
      </c>
      <c r="D67" s="143">
        <v>919.85270000000003</v>
      </c>
    </row>
    <row r="68" spans="1:5" s="25" customFormat="1" ht="8.6999999999999993" customHeight="1" x14ac:dyDescent="0.3">
      <c r="A68" s="94" t="s">
        <v>687</v>
      </c>
      <c r="B68" s="143">
        <v>0</v>
      </c>
      <c r="C68" s="143">
        <v>0</v>
      </c>
      <c r="D68" s="143">
        <v>0</v>
      </c>
    </row>
    <row r="69" spans="1:5" s="25" customFormat="1" ht="8.6999999999999993" customHeight="1" x14ac:dyDescent="0.3">
      <c r="A69" s="94" t="s">
        <v>688</v>
      </c>
      <c r="B69" s="143">
        <v>152.24338</v>
      </c>
      <c r="C69" s="143">
        <v>1.9399999999999999E-3</v>
      </c>
      <c r="D69" s="143">
        <v>152.24532000000002</v>
      </c>
    </row>
    <row r="70" spans="1:5" s="25" customFormat="1" ht="8.6999999999999993" customHeight="1" x14ac:dyDescent="0.3">
      <c r="A70" s="94" t="s">
        <v>689</v>
      </c>
      <c r="B70" s="143">
        <v>284.12378000000001</v>
      </c>
      <c r="C70" s="143">
        <v>0</v>
      </c>
      <c r="D70" s="143">
        <v>284.12378000000001</v>
      </c>
    </row>
    <row r="71" spans="1:5" s="25" customFormat="1" ht="8.6999999999999993" customHeight="1" x14ac:dyDescent="0.3">
      <c r="A71" s="94" t="s">
        <v>690</v>
      </c>
      <c r="B71" s="143">
        <v>328.50038000000001</v>
      </c>
      <c r="C71" s="143">
        <v>0</v>
      </c>
      <c r="D71" s="143">
        <v>328.50038000000001</v>
      </c>
    </row>
    <row r="72" spans="1:5" s="25" customFormat="1" ht="3.15" customHeight="1" x14ac:dyDescent="0.3">
      <c r="A72" s="94"/>
      <c r="B72" s="143"/>
      <c r="C72" s="143"/>
      <c r="D72" s="143"/>
    </row>
    <row r="73" spans="1:5" s="25" customFormat="1" ht="8.6999999999999993" customHeight="1" x14ac:dyDescent="0.3">
      <c r="A73" s="98" t="s">
        <v>691</v>
      </c>
      <c r="B73" s="140">
        <v>-1655.3050899999998</v>
      </c>
      <c r="C73" s="140">
        <v>-1425.39105</v>
      </c>
      <c r="D73" s="140">
        <v>-3080.69614</v>
      </c>
      <c r="E73" s="141"/>
    </row>
    <row r="74" spans="1:5" s="25" customFormat="1" ht="4.6500000000000004" customHeight="1" x14ac:dyDescent="0.3">
      <c r="A74" s="94"/>
      <c r="B74" s="143"/>
      <c r="C74" s="143"/>
      <c r="D74" s="143"/>
    </row>
    <row r="75" spans="1:5" s="25" customFormat="1" ht="8.6999999999999993" customHeight="1" x14ac:dyDescent="0.3">
      <c r="A75" s="145" t="s">
        <v>692</v>
      </c>
      <c r="B75" s="140">
        <v>5994.7303899999997</v>
      </c>
      <c r="C75" s="140">
        <v>4088.0057499999998</v>
      </c>
      <c r="D75" s="140">
        <v>10082.736140000001</v>
      </c>
    </row>
    <row r="76" spans="1:5" s="25" customFormat="1" ht="3.9" customHeight="1" x14ac:dyDescent="0.3">
      <c r="A76" s="96"/>
      <c r="B76" s="144"/>
      <c r="C76" s="144"/>
      <c r="D76" s="144"/>
    </row>
    <row r="77" spans="1:5" s="25" customFormat="1" ht="8.6999999999999993" customHeight="1" x14ac:dyDescent="0.3">
      <c r="A77" s="94" t="s">
        <v>693</v>
      </c>
      <c r="B77" s="143">
        <v>2929.3894599999999</v>
      </c>
      <c r="C77" s="143">
        <v>0</v>
      </c>
      <c r="D77" s="143">
        <v>2929.3894599999999</v>
      </c>
    </row>
    <row r="78" spans="1:5" s="25" customFormat="1" ht="3.9" customHeight="1" x14ac:dyDescent="0.3">
      <c r="A78" s="94"/>
      <c r="B78" s="143"/>
      <c r="C78" s="143"/>
      <c r="D78" s="143"/>
    </row>
    <row r="79" spans="1:5" s="25" customFormat="1" ht="8.6999999999999993" customHeight="1" x14ac:dyDescent="0.3">
      <c r="A79" s="100" t="s">
        <v>694</v>
      </c>
      <c r="B79" s="144">
        <v>3065.3409300000003</v>
      </c>
      <c r="C79" s="144">
        <v>4088.0057499999998</v>
      </c>
      <c r="D79" s="144">
        <v>7153.3466799999997</v>
      </c>
    </row>
    <row r="80" spans="1:5" s="26" customFormat="1" ht="3.75" customHeight="1" thickBot="1" x14ac:dyDescent="0.35">
      <c r="A80" s="125"/>
      <c r="B80" s="146"/>
      <c r="C80" s="146"/>
      <c r="D80" s="146"/>
    </row>
    <row r="81" spans="1:4" s="26" customFormat="1" ht="15.75" customHeight="1" x14ac:dyDescent="0.3">
      <c r="A81" s="147" t="s">
        <v>591</v>
      </c>
      <c r="B81" s="148"/>
      <c r="C81" s="148"/>
      <c r="D81" s="148"/>
    </row>
    <row r="82" spans="1:4" s="26" customFormat="1" x14ac:dyDescent="0.3">
      <c r="A82" s="135"/>
      <c r="B82" s="149"/>
      <c r="C82" s="149"/>
      <c r="D82" s="149"/>
    </row>
    <row r="83" spans="1:4" s="26" customFormat="1" x14ac:dyDescent="0.3">
      <c r="A83" s="135"/>
      <c r="B83" s="135"/>
      <c r="C83" s="149"/>
      <c r="D83" s="135"/>
    </row>
    <row r="84" spans="1:4" s="26" customFormat="1" x14ac:dyDescent="0.2">
      <c r="A84" s="135"/>
      <c r="B84" s="151"/>
      <c r="C84" s="151"/>
      <c r="D84" s="151"/>
    </row>
    <row r="85" spans="1:4" s="26" customFormat="1" x14ac:dyDescent="0.2">
      <c r="A85" s="135"/>
      <c r="B85" s="152"/>
      <c r="C85" s="152"/>
      <c r="D85" s="152"/>
    </row>
    <row r="86" spans="1:4" s="26" customFormat="1" x14ac:dyDescent="0.3">
      <c r="A86" s="135"/>
      <c r="B86" s="135"/>
      <c r="C86" s="135"/>
      <c r="D86" s="135"/>
    </row>
    <row r="87" spans="1:4" s="26" customFormat="1" x14ac:dyDescent="0.3">
      <c r="A87" s="135"/>
      <c r="B87" s="135"/>
      <c r="C87" s="135"/>
      <c r="D87" s="135"/>
    </row>
    <row r="88" spans="1:4" s="26" customFormat="1" x14ac:dyDescent="0.3">
      <c r="A88" s="135"/>
      <c r="B88" s="135"/>
      <c r="C88" s="135"/>
      <c r="D88" s="135"/>
    </row>
  </sheetData>
  <mergeCells count="5">
    <mergeCell ref="A1:D1"/>
    <mergeCell ref="A2:D2"/>
    <mergeCell ref="A3:D3"/>
    <mergeCell ref="A4:D4"/>
    <mergeCell ref="B6:D6"/>
  </mergeCells>
  <hyperlinks>
    <hyperlink ref="A1:D1" location="Índice!A1" display="Volver al Índice" xr:uid="{AE0BB2C7-5435-4A8A-AD76-C2D679B180F1}"/>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53BBB-A1A0-4249-BF94-EEAF79F1D30B}">
  <dimension ref="A1:F139"/>
  <sheetViews>
    <sheetView showGridLines="0" topLeftCell="A101"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5" width="23.33203125" style="71" bestFit="1" customWidth="1"/>
    <col min="6" max="6" width="21.33203125" style="10" bestFit="1" customWidth="1"/>
    <col min="7" max="16384" width="11.33203125" style="10"/>
  </cols>
  <sheetData>
    <row r="1" spans="1:6" ht="17.100000000000001" customHeight="1" x14ac:dyDescent="0.25">
      <c r="A1" s="275" t="s">
        <v>781</v>
      </c>
      <c r="B1" s="275"/>
      <c r="C1" s="275"/>
      <c r="D1" s="275"/>
    </row>
    <row r="2" spans="1:6" s="74" customFormat="1" ht="24" customHeight="1" x14ac:dyDescent="0.5">
      <c r="A2" s="72" t="s">
        <v>544</v>
      </c>
      <c r="B2" s="72"/>
      <c r="C2" s="72"/>
      <c r="D2" s="72"/>
      <c r="E2" s="73"/>
    </row>
    <row r="3" spans="1:6" s="77" customFormat="1" ht="18" customHeight="1" x14ac:dyDescent="0.3">
      <c r="A3" s="75">
        <v>46053</v>
      </c>
      <c r="B3" s="75"/>
      <c r="C3" s="75"/>
      <c r="D3" s="75"/>
      <c r="E3" s="76"/>
    </row>
    <row r="4" spans="1:6" s="81" customFormat="1" ht="15" customHeight="1" x14ac:dyDescent="0.3">
      <c r="A4" s="78" t="s">
        <v>545</v>
      </c>
      <c r="B4" s="79"/>
      <c r="C4" s="79"/>
      <c r="D4" s="79"/>
      <c r="E4" s="80"/>
    </row>
    <row r="5" spans="1:6" ht="3.9" customHeight="1" thickBot="1" x14ac:dyDescent="0.35"/>
    <row r="6" spans="1:6" ht="18" customHeight="1" x14ac:dyDescent="0.3">
      <c r="A6" s="83" t="s">
        <v>546</v>
      </c>
      <c r="B6" s="84" t="s">
        <v>547</v>
      </c>
      <c r="C6" s="84"/>
      <c r="D6" s="84"/>
    </row>
    <row r="7" spans="1:6" ht="14.1" customHeight="1" x14ac:dyDescent="0.25">
      <c r="A7" s="85"/>
      <c r="B7" s="86" t="s">
        <v>548</v>
      </c>
      <c r="C7" s="86" t="s">
        <v>549</v>
      </c>
      <c r="D7" s="86" t="s">
        <v>550</v>
      </c>
    </row>
    <row r="8" spans="1:6" ht="3.15" customHeight="1" x14ac:dyDescent="0.25">
      <c r="A8" s="87"/>
      <c r="B8" s="88"/>
      <c r="C8" s="88"/>
      <c r="D8" s="88"/>
    </row>
    <row r="9" spans="1:6" s="93" customFormat="1" ht="9.75" customHeight="1" x14ac:dyDescent="0.2">
      <c r="A9" s="89" t="s">
        <v>551</v>
      </c>
      <c r="B9" s="90">
        <v>177912.209</v>
      </c>
      <c r="C9" s="90">
        <v>3736.7170000000001</v>
      </c>
      <c r="D9" s="90">
        <v>181648.927</v>
      </c>
      <c r="E9" s="91"/>
      <c r="F9" s="92"/>
    </row>
    <row r="10" spans="1:6" s="93" customFormat="1" ht="9.75" customHeight="1" x14ac:dyDescent="0.2">
      <c r="A10" s="94" t="s">
        <v>552</v>
      </c>
      <c r="B10" s="95">
        <v>0</v>
      </c>
      <c r="C10" s="95">
        <v>0</v>
      </c>
      <c r="D10" s="95">
        <v>0</v>
      </c>
      <c r="E10" s="91"/>
      <c r="F10" s="92"/>
    </row>
    <row r="11" spans="1:6" s="93" customFormat="1" ht="9.75" customHeight="1" x14ac:dyDescent="0.2">
      <c r="A11" s="94" t="s">
        <v>553</v>
      </c>
      <c r="B11" s="95">
        <v>177443.353</v>
      </c>
      <c r="C11" s="95">
        <v>3736.7710000000002</v>
      </c>
      <c r="D11" s="95">
        <v>181180.12400000001</v>
      </c>
      <c r="E11" s="91"/>
      <c r="F11" s="92"/>
    </row>
    <row r="12" spans="1:6" s="93" customFormat="1" ht="9.75" customHeight="1" x14ac:dyDescent="0.2">
      <c r="A12" s="94" t="s">
        <v>554</v>
      </c>
      <c r="B12" s="95">
        <v>0</v>
      </c>
      <c r="C12" s="95">
        <v>0</v>
      </c>
      <c r="D12" s="95">
        <v>0</v>
      </c>
      <c r="E12" s="91"/>
      <c r="F12" s="92"/>
    </row>
    <row r="13" spans="1:6" s="93" customFormat="1" ht="9.75" customHeight="1" x14ac:dyDescent="0.2">
      <c r="A13" s="94" t="s">
        <v>555</v>
      </c>
      <c r="B13" s="95">
        <v>468.85599999999999</v>
      </c>
      <c r="C13" s="95">
        <v>-5.2999999999999999E-2</v>
      </c>
      <c r="D13" s="95">
        <v>468.803</v>
      </c>
      <c r="E13" s="91"/>
      <c r="F13" s="92"/>
    </row>
    <row r="14" spans="1:6" s="93" customFormat="1" ht="3.15" customHeight="1" x14ac:dyDescent="0.2">
      <c r="A14" s="94"/>
      <c r="B14" s="95"/>
      <c r="C14" s="95"/>
      <c r="D14" s="95"/>
      <c r="E14" s="91"/>
      <c r="F14" s="92"/>
    </row>
    <row r="15" spans="1:6" s="93" customFormat="1" ht="9.75" customHeight="1" x14ac:dyDescent="0.2">
      <c r="A15" s="96" t="s">
        <v>556</v>
      </c>
      <c r="B15" s="97">
        <v>0</v>
      </c>
      <c r="C15" s="97">
        <v>0</v>
      </c>
      <c r="D15" s="97">
        <v>0</v>
      </c>
      <c r="E15" s="91"/>
      <c r="F15" s="92"/>
    </row>
    <row r="16" spans="1:6" s="93" customFormat="1" ht="3.15" customHeight="1" x14ac:dyDescent="0.2">
      <c r="A16" s="96"/>
      <c r="B16" s="97"/>
      <c r="C16" s="97"/>
      <c r="D16" s="97"/>
      <c r="E16" s="91"/>
      <c r="F16" s="92"/>
    </row>
    <row r="17" spans="1:6" s="93" customFormat="1" ht="9.75" customHeight="1" x14ac:dyDescent="0.2">
      <c r="A17" s="98" t="s">
        <v>557</v>
      </c>
      <c r="B17" s="90">
        <v>0</v>
      </c>
      <c r="C17" s="90">
        <v>0</v>
      </c>
      <c r="D17" s="90">
        <v>0</v>
      </c>
      <c r="E17" s="91"/>
      <c r="F17" s="92"/>
    </row>
    <row r="18" spans="1:6" s="93" customFormat="1" ht="9.75" customHeight="1" x14ac:dyDescent="0.2">
      <c r="A18" s="99" t="s">
        <v>558</v>
      </c>
      <c r="B18" s="95">
        <v>0</v>
      </c>
      <c r="C18" s="95">
        <v>0</v>
      </c>
      <c r="D18" s="95">
        <v>0</v>
      </c>
      <c r="E18" s="91"/>
      <c r="F18" s="92"/>
    </row>
    <row r="19" spans="1:6" s="93" customFormat="1" ht="9.75" customHeight="1" x14ac:dyDescent="0.2">
      <c r="A19" s="99" t="s">
        <v>559</v>
      </c>
      <c r="B19" s="95">
        <v>0</v>
      </c>
      <c r="C19" s="95">
        <v>0</v>
      </c>
      <c r="D19" s="95">
        <v>0</v>
      </c>
      <c r="E19" s="91"/>
      <c r="F19" s="92"/>
    </row>
    <row r="20" spans="1:6" s="93" customFormat="1" ht="9.75" customHeight="1" x14ac:dyDescent="0.2">
      <c r="A20" s="99" t="s">
        <v>560</v>
      </c>
      <c r="B20" s="95">
        <v>0</v>
      </c>
      <c r="C20" s="95">
        <v>0</v>
      </c>
      <c r="D20" s="95">
        <v>0</v>
      </c>
      <c r="E20" s="91"/>
      <c r="F20" s="92"/>
    </row>
    <row r="21" spans="1:6" s="93" customFormat="1" ht="9.75" customHeight="1" x14ac:dyDescent="0.2">
      <c r="A21" s="99" t="s">
        <v>561</v>
      </c>
      <c r="B21" s="95">
        <v>0</v>
      </c>
      <c r="C21" s="95">
        <v>0</v>
      </c>
      <c r="D21" s="95">
        <v>0</v>
      </c>
      <c r="E21" s="91"/>
      <c r="F21" s="92"/>
    </row>
    <row r="22" spans="1:6" s="93" customFormat="1" ht="9.75" customHeight="1" x14ac:dyDescent="0.2">
      <c r="A22" s="99" t="s">
        <v>562</v>
      </c>
      <c r="B22" s="95">
        <v>0</v>
      </c>
      <c r="C22" s="95">
        <v>0</v>
      </c>
      <c r="D22" s="95">
        <v>0</v>
      </c>
      <c r="E22" s="91"/>
      <c r="F22" s="92"/>
    </row>
    <row r="23" spans="1:6" s="93" customFormat="1" ht="3.15" customHeight="1" x14ac:dyDescent="0.2">
      <c r="A23" s="94"/>
      <c r="B23" s="95"/>
      <c r="C23" s="95"/>
      <c r="D23" s="95"/>
      <c r="E23" s="91"/>
      <c r="F23" s="92"/>
    </row>
    <row r="24" spans="1:6" s="93" customFormat="1" ht="9.75" customHeight="1" x14ac:dyDescent="0.2">
      <c r="A24" s="98" t="s">
        <v>563</v>
      </c>
      <c r="B24" s="90">
        <v>384371.70299999998</v>
      </c>
      <c r="C24" s="90">
        <v>0</v>
      </c>
      <c r="D24" s="90">
        <v>384371.70199999999</v>
      </c>
      <c r="E24" s="91"/>
      <c r="F24" s="92"/>
    </row>
    <row r="25" spans="1:6" s="93" customFormat="1" ht="9.75" customHeight="1" x14ac:dyDescent="0.2">
      <c r="A25" s="100" t="s">
        <v>564</v>
      </c>
      <c r="B25" s="97">
        <v>423827.49900000001</v>
      </c>
      <c r="C25" s="97">
        <v>0</v>
      </c>
      <c r="D25" s="97">
        <v>423827.49900000001</v>
      </c>
      <c r="E25" s="91"/>
      <c r="F25" s="92"/>
    </row>
    <row r="26" spans="1:6" s="93" customFormat="1" ht="9.75" customHeight="1" x14ac:dyDescent="0.2">
      <c r="A26" s="94" t="s">
        <v>565</v>
      </c>
      <c r="B26" s="95">
        <v>0</v>
      </c>
      <c r="C26" s="95">
        <v>0</v>
      </c>
      <c r="D26" s="95">
        <v>0</v>
      </c>
      <c r="E26" s="91"/>
      <c r="F26" s="92"/>
    </row>
    <row r="27" spans="1:6" s="93" customFormat="1" ht="9.75" customHeight="1" x14ac:dyDescent="0.2">
      <c r="A27" s="94" t="s">
        <v>566</v>
      </c>
      <c r="B27" s="95">
        <v>0</v>
      </c>
      <c r="C27" s="95">
        <v>0</v>
      </c>
      <c r="D27" s="95">
        <v>0</v>
      </c>
      <c r="E27" s="91"/>
      <c r="F27" s="92"/>
    </row>
    <row r="28" spans="1:6" s="93" customFormat="1" ht="9.75" customHeight="1" x14ac:dyDescent="0.2">
      <c r="A28" s="94" t="s">
        <v>567</v>
      </c>
      <c r="B28" s="95">
        <v>0</v>
      </c>
      <c r="C28" s="95">
        <v>0</v>
      </c>
      <c r="D28" s="95">
        <v>0</v>
      </c>
      <c r="E28" s="91"/>
      <c r="F28" s="92"/>
    </row>
    <row r="29" spans="1:6" s="93" customFormat="1" ht="9.75" customHeight="1" x14ac:dyDescent="0.2">
      <c r="A29" s="94" t="s">
        <v>568</v>
      </c>
      <c r="B29" s="95">
        <v>0</v>
      </c>
      <c r="C29" s="95">
        <v>0</v>
      </c>
      <c r="D29" s="95">
        <v>0</v>
      </c>
      <c r="E29" s="91"/>
      <c r="F29" s="92"/>
    </row>
    <row r="30" spans="1:6" s="93" customFormat="1" ht="9.75" customHeight="1" x14ac:dyDescent="0.2">
      <c r="A30" s="94" t="s">
        <v>569</v>
      </c>
      <c r="B30" s="95">
        <v>423827.49900000001</v>
      </c>
      <c r="C30" s="95">
        <v>0</v>
      </c>
      <c r="D30" s="95">
        <v>423827.49900000001</v>
      </c>
      <c r="E30" s="91"/>
      <c r="F30" s="92"/>
    </row>
    <row r="31" spans="1:6" s="93" customFormat="1" ht="9.75" customHeight="1" x14ac:dyDescent="0.2">
      <c r="A31" s="94" t="s">
        <v>570</v>
      </c>
      <c r="B31" s="95">
        <v>0</v>
      </c>
      <c r="C31" s="95">
        <v>0</v>
      </c>
      <c r="D31" s="95">
        <v>0</v>
      </c>
      <c r="E31" s="91"/>
      <c r="F31" s="92"/>
    </row>
    <row r="32" spans="1:6" s="93" customFormat="1" ht="9.75" customHeight="1" x14ac:dyDescent="0.2">
      <c r="A32" s="94" t="s">
        <v>571</v>
      </c>
      <c r="B32" s="95">
        <v>0</v>
      </c>
      <c r="C32" s="95">
        <v>0</v>
      </c>
      <c r="D32" s="95">
        <v>0</v>
      </c>
      <c r="E32" s="91"/>
      <c r="F32" s="92"/>
    </row>
    <row r="33" spans="1:6" s="93" customFormat="1" ht="9.75" customHeight="1" x14ac:dyDescent="0.2">
      <c r="A33" s="94" t="s">
        <v>572</v>
      </c>
      <c r="B33" s="95">
        <v>0</v>
      </c>
      <c r="C33" s="95">
        <v>0</v>
      </c>
      <c r="D33" s="95">
        <v>0</v>
      </c>
      <c r="E33" s="91"/>
      <c r="F33" s="92"/>
    </row>
    <row r="34" spans="1:6" s="93" customFormat="1" ht="9.75" customHeight="1" x14ac:dyDescent="0.2">
      <c r="A34" s="94" t="s">
        <v>573</v>
      </c>
      <c r="B34" s="95">
        <v>0</v>
      </c>
      <c r="C34" s="95">
        <v>0</v>
      </c>
      <c r="D34" s="95">
        <v>0</v>
      </c>
      <c r="E34" s="91"/>
      <c r="F34" s="92"/>
    </row>
    <row r="35" spans="1:6" s="93" customFormat="1" ht="9.75" customHeight="1" x14ac:dyDescent="0.2">
      <c r="A35" s="100" t="s">
        <v>574</v>
      </c>
      <c r="B35" s="97">
        <v>479.64</v>
      </c>
      <c r="C35" s="97">
        <v>0</v>
      </c>
      <c r="D35" s="97">
        <v>479.64</v>
      </c>
      <c r="E35" s="101"/>
      <c r="F35" s="92"/>
    </row>
    <row r="36" spans="1:6" s="93" customFormat="1" ht="9.75" customHeight="1" x14ac:dyDescent="0.2">
      <c r="A36" s="100" t="s">
        <v>575</v>
      </c>
      <c r="B36" s="97">
        <v>167925.10399999999</v>
      </c>
      <c r="C36" s="97">
        <v>237347.20800000001</v>
      </c>
      <c r="D36" s="97">
        <v>405272.31199999998</v>
      </c>
      <c r="E36" s="91"/>
      <c r="F36" s="92"/>
    </row>
    <row r="37" spans="1:6" s="93" customFormat="1" ht="9.75" customHeight="1" x14ac:dyDescent="0.2">
      <c r="A37" s="94" t="s">
        <v>576</v>
      </c>
      <c r="B37" s="95">
        <v>11172.37</v>
      </c>
      <c r="C37" s="95">
        <v>35784.601999999999</v>
      </c>
      <c r="D37" s="95">
        <v>46956.972000000002</v>
      </c>
      <c r="E37" s="91"/>
      <c r="F37" s="92"/>
    </row>
    <row r="38" spans="1:6" s="93" customFormat="1" ht="9.75" customHeight="1" x14ac:dyDescent="0.2">
      <c r="A38" s="94" t="s">
        <v>577</v>
      </c>
      <c r="B38" s="95">
        <v>156752.734</v>
      </c>
      <c r="C38" s="95">
        <v>201562.60500000001</v>
      </c>
      <c r="D38" s="95">
        <v>358315.34</v>
      </c>
      <c r="E38" s="91"/>
      <c r="F38" s="92"/>
    </row>
    <row r="39" spans="1:6" s="93" customFormat="1" ht="9.75" customHeight="1" x14ac:dyDescent="0.2">
      <c r="A39" s="96" t="s">
        <v>578</v>
      </c>
      <c r="B39" s="97">
        <v>-200035.524</v>
      </c>
      <c r="C39" s="97">
        <v>-225612.93700000001</v>
      </c>
      <c r="D39" s="97">
        <v>-425648.46100000001</v>
      </c>
      <c r="E39" s="91"/>
      <c r="F39" s="92"/>
    </row>
    <row r="40" spans="1:6" s="93" customFormat="1" ht="9.75" customHeight="1" x14ac:dyDescent="0.2">
      <c r="A40" s="96" t="s">
        <v>579</v>
      </c>
      <c r="B40" s="97">
        <v>-7825.0169999999998</v>
      </c>
      <c r="C40" s="97">
        <v>-11734.271000000001</v>
      </c>
      <c r="D40" s="97">
        <v>-19559.288</v>
      </c>
      <c r="E40" s="91"/>
      <c r="F40" s="92"/>
    </row>
    <row r="41" spans="1:6" s="93" customFormat="1" ht="3.15" customHeight="1" x14ac:dyDescent="0.2">
      <c r="A41" s="96"/>
      <c r="B41" s="95"/>
      <c r="C41" s="95"/>
      <c r="D41" s="95"/>
      <c r="E41" s="91"/>
      <c r="F41" s="92"/>
    </row>
    <row r="42" spans="1:6" s="93" customFormat="1" ht="9.75" customHeight="1" x14ac:dyDescent="0.2">
      <c r="A42" s="96" t="s">
        <v>580</v>
      </c>
      <c r="B42" s="97">
        <v>13944.61</v>
      </c>
      <c r="C42" s="97">
        <v>369.60899999999998</v>
      </c>
      <c r="D42" s="97">
        <v>14314.218999999999</v>
      </c>
      <c r="E42" s="91"/>
      <c r="F42" s="92"/>
    </row>
    <row r="43" spans="1:6" s="93" customFormat="1" ht="3.15" customHeight="1" x14ac:dyDescent="0.2">
      <c r="A43" s="96"/>
      <c r="B43" s="95"/>
      <c r="C43" s="95"/>
      <c r="D43" s="95"/>
      <c r="E43" s="91"/>
      <c r="F43" s="92"/>
    </row>
    <row r="44" spans="1:6" s="93" customFormat="1" ht="9.75" customHeight="1" x14ac:dyDescent="0.2">
      <c r="A44" s="98" t="s">
        <v>581</v>
      </c>
      <c r="B44" s="90">
        <v>39167.345000000001</v>
      </c>
      <c r="C44" s="90">
        <v>0.13700000000000001</v>
      </c>
      <c r="D44" s="90">
        <v>39167.483</v>
      </c>
      <c r="E44" s="91"/>
      <c r="F44" s="92"/>
    </row>
    <row r="45" spans="1:6" s="93" customFormat="1" ht="9.75" customHeight="1" x14ac:dyDescent="0.2">
      <c r="A45" s="102" t="s">
        <v>582</v>
      </c>
      <c r="B45" s="95">
        <v>422.15199999999999</v>
      </c>
      <c r="C45" s="95">
        <v>0.13700000000000001</v>
      </c>
      <c r="D45" s="95">
        <v>422.29</v>
      </c>
      <c r="E45" s="91"/>
      <c r="F45" s="92"/>
    </row>
    <row r="46" spans="1:6" s="93" customFormat="1" ht="9.75" customHeight="1" x14ac:dyDescent="0.2">
      <c r="A46" s="94" t="s">
        <v>583</v>
      </c>
      <c r="B46" s="95">
        <v>0</v>
      </c>
      <c r="C46" s="95">
        <v>0</v>
      </c>
      <c r="D46" s="95">
        <v>0</v>
      </c>
      <c r="E46" s="91"/>
      <c r="F46" s="92"/>
    </row>
    <row r="47" spans="1:6" s="93" customFormat="1" ht="9.75" customHeight="1" x14ac:dyDescent="0.2">
      <c r="A47" s="94" t="s">
        <v>584</v>
      </c>
      <c r="B47" s="95">
        <v>0</v>
      </c>
      <c r="C47" s="95">
        <v>0</v>
      </c>
      <c r="D47" s="95">
        <v>0</v>
      </c>
      <c r="E47" s="91"/>
      <c r="F47" s="92"/>
    </row>
    <row r="48" spans="1:6" s="93" customFormat="1" ht="9.75" customHeight="1" x14ac:dyDescent="0.2">
      <c r="A48" s="94" t="s">
        <v>585</v>
      </c>
      <c r="B48" s="95">
        <v>38745.192999999999</v>
      </c>
      <c r="C48" s="95">
        <v>0</v>
      </c>
      <c r="D48" s="95">
        <v>38745.192999999999</v>
      </c>
      <c r="E48" s="91"/>
      <c r="F48" s="92"/>
    </row>
    <row r="49" spans="1:6" s="93" customFormat="1" ht="9.75" customHeight="1" x14ac:dyDescent="0.2">
      <c r="A49" s="94" t="s">
        <v>586</v>
      </c>
      <c r="B49" s="95">
        <v>0</v>
      </c>
      <c r="C49" s="95">
        <v>0</v>
      </c>
      <c r="D49" s="95">
        <v>0</v>
      </c>
      <c r="E49" s="91"/>
      <c r="F49" s="92"/>
    </row>
    <row r="50" spans="1:6" s="93" customFormat="1" ht="3.15" customHeight="1" x14ac:dyDescent="0.2">
      <c r="A50" s="94"/>
      <c r="B50" s="95"/>
      <c r="C50" s="95"/>
      <c r="D50" s="95"/>
      <c r="E50" s="91"/>
      <c r="F50" s="92"/>
    </row>
    <row r="51" spans="1:6" s="93" customFormat="1" ht="9.75" customHeight="1" x14ac:dyDescent="0.2">
      <c r="A51" s="103" t="s">
        <v>587</v>
      </c>
      <c r="B51" s="97">
        <v>0</v>
      </c>
      <c r="C51" s="97">
        <v>0</v>
      </c>
      <c r="D51" s="97">
        <v>0</v>
      </c>
      <c r="E51" s="91"/>
      <c r="F51" s="92"/>
    </row>
    <row r="52" spans="1:6" s="93" customFormat="1" ht="3.15" customHeight="1" x14ac:dyDescent="0.2">
      <c r="A52" s="96"/>
      <c r="B52" s="97"/>
      <c r="C52" s="97"/>
      <c r="D52" s="97"/>
      <c r="E52" s="91"/>
      <c r="F52" s="92"/>
    </row>
    <row r="53" spans="1:6" s="93" customFormat="1" ht="9.75" customHeight="1" x14ac:dyDescent="0.2">
      <c r="A53" s="100" t="s">
        <v>588</v>
      </c>
      <c r="B53" s="97">
        <v>11945.23</v>
      </c>
      <c r="C53" s="97">
        <v>0</v>
      </c>
      <c r="D53" s="97">
        <v>11945.23</v>
      </c>
      <c r="E53" s="91"/>
      <c r="F53" s="92"/>
    </row>
    <row r="54" spans="1:6" s="93" customFormat="1" ht="3.15" customHeight="1" x14ac:dyDescent="0.2">
      <c r="A54" s="104"/>
      <c r="B54" s="97"/>
      <c r="C54" s="97"/>
      <c r="D54" s="97"/>
      <c r="E54" s="91"/>
      <c r="F54" s="92"/>
    </row>
    <row r="55" spans="1:6" s="93" customFormat="1" ht="9.75" customHeight="1" x14ac:dyDescent="0.2">
      <c r="A55" s="100" t="s">
        <v>589</v>
      </c>
      <c r="B55" s="97">
        <v>31164.580999999998</v>
      </c>
      <c r="C55" s="97">
        <v>207.892</v>
      </c>
      <c r="D55" s="97">
        <v>31372.473999999998</v>
      </c>
      <c r="E55" s="91"/>
      <c r="F55" s="92"/>
    </row>
    <row r="56" spans="1:6" s="93" customFormat="1" ht="3.15" customHeight="1" x14ac:dyDescent="0.2">
      <c r="A56" s="96"/>
      <c r="B56" s="97"/>
      <c r="C56" s="97"/>
      <c r="D56" s="97"/>
      <c r="E56" s="91"/>
      <c r="F56" s="92"/>
    </row>
    <row r="57" spans="1:6" s="93" customFormat="1" ht="9.75" customHeight="1" x14ac:dyDescent="0.2">
      <c r="A57" s="89" t="s">
        <v>590</v>
      </c>
      <c r="B57" s="90">
        <v>658505.68200000003</v>
      </c>
      <c r="C57" s="90">
        <v>4314.3559999999998</v>
      </c>
      <c r="D57" s="90">
        <v>662820.03799999994</v>
      </c>
      <c r="E57" s="91"/>
      <c r="F57" s="92"/>
    </row>
    <row r="58" spans="1:6" s="93" customFormat="1" ht="2.25" customHeight="1" x14ac:dyDescent="0.2">
      <c r="A58" s="105"/>
      <c r="B58" s="106"/>
      <c r="C58" s="106"/>
      <c r="D58" s="106"/>
      <c r="E58" s="91"/>
      <c r="F58" s="92"/>
    </row>
    <row r="59" spans="1:6" ht="9" customHeight="1" thickBot="1" x14ac:dyDescent="0.3">
      <c r="A59" s="107"/>
      <c r="B59" s="108"/>
      <c r="C59" s="108"/>
      <c r="D59" s="108"/>
      <c r="F59" s="92"/>
    </row>
    <row r="60" spans="1:6" s="112" customFormat="1" ht="15" customHeight="1" x14ac:dyDescent="0.2">
      <c r="A60" s="109" t="s">
        <v>591</v>
      </c>
      <c r="B60" s="110"/>
      <c r="C60" s="110"/>
      <c r="D60" s="110"/>
      <c r="E60" s="111"/>
      <c r="F60" s="92"/>
    </row>
    <row r="61" spans="1:6" ht="9.75" customHeight="1" x14ac:dyDescent="0.3">
      <c r="A61" s="113"/>
      <c r="C61" s="114"/>
      <c r="F61" s="92"/>
    </row>
    <row r="62" spans="1:6" ht="17.100000000000001" customHeight="1" x14ac:dyDescent="0.35">
      <c r="A62" s="115"/>
      <c r="B62" s="115"/>
      <c r="C62" s="115"/>
      <c r="D62" s="115"/>
      <c r="F62" s="92"/>
    </row>
    <row r="63" spans="1:6" s="74" customFormat="1" ht="24" customHeight="1" x14ac:dyDescent="0.5">
      <c r="A63" s="72" t="s">
        <v>544</v>
      </c>
      <c r="B63" s="72"/>
      <c r="C63" s="72"/>
      <c r="D63" s="72"/>
      <c r="E63" s="73"/>
      <c r="F63" s="92"/>
    </row>
    <row r="64" spans="1:6" s="77" customFormat="1" ht="17.100000000000001" customHeight="1" x14ac:dyDescent="0.3">
      <c r="A64" s="75">
        <v>46053</v>
      </c>
      <c r="B64" s="116"/>
      <c r="C64" s="116"/>
      <c r="D64" s="116"/>
      <c r="E64" s="76"/>
      <c r="F64" s="92"/>
    </row>
    <row r="65" spans="1:6" s="8" customFormat="1" ht="15" customHeight="1" x14ac:dyDescent="0.3">
      <c r="A65" s="78" t="s">
        <v>545</v>
      </c>
      <c r="B65" s="79"/>
      <c r="C65" s="79"/>
      <c r="D65" s="79"/>
      <c r="E65" s="117"/>
      <c r="F65" s="92"/>
    </row>
    <row r="66" spans="1:6" ht="3.9" customHeight="1" thickBot="1" x14ac:dyDescent="0.35">
      <c r="F66" s="92"/>
    </row>
    <row r="67" spans="1:6" ht="14.1" customHeight="1" x14ac:dyDescent="0.3">
      <c r="A67" s="83" t="s">
        <v>592</v>
      </c>
      <c r="B67" s="84" t="s">
        <v>547</v>
      </c>
      <c r="C67" s="84"/>
      <c r="D67" s="84"/>
      <c r="F67" s="92"/>
    </row>
    <row r="68" spans="1:6" ht="14.1" customHeight="1" x14ac:dyDescent="0.25">
      <c r="A68" s="85"/>
      <c r="B68" s="86" t="s">
        <v>548</v>
      </c>
      <c r="C68" s="86" t="s">
        <v>549</v>
      </c>
      <c r="D68" s="86" t="s">
        <v>550</v>
      </c>
      <c r="F68" s="92"/>
    </row>
    <row r="69" spans="1:6" ht="2.1" customHeight="1" x14ac:dyDescent="0.25">
      <c r="A69" s="87"/>
      <c r="B69" s="118">
        <v>100</v>
      </c>
      <c r="C69" s="118">
        <v>200</v>
      </c>
      <c r="D69" s="118">
        <v>300</v>
      </c>
      <c r="F69" s="92"/>
    </row>
    <row r="70" spans="1:6" s="93" customFormat="1" ht="10.199999999999999" customHeight="1" x14ac:dyDescent="0.2">
      <c r="A70" s="119" t="s">
        <v>593</v>
      </c>
      <c r="B70" s="90">
        <v>0</v>
      </c>
      <c r="C70" s="90">
        <v>0</v>
      </c>
      <c r="D70" s="90">
        <v>0</v>
      </c>
      <c r="E70" s="91"/>
      <c r="F70" s="92"/>
    </row>
    <row r="71" spans="1:6" s="93" customFormat="1" ht="2.1" customHeight="1" x14ac:dyDescent="0.2">
      <c r="A71" s="120"/>
      <c r="B71" s="97"/>
      <c r="C71" s="97"/>
      <c r="D71" s="97"/>
      <c r="E71" s="91"/>
      <c r="F71" s="92"/>
    </row>
    <row r="72" spans="1:6" s="93" customFormat="1" ht="10.199999999999999" customHeight="1" x14ac:dyDescent="0.2">
      <c r="A72" s="120" t="s">
        <v>594</v>
      </c>
      <c r="B72" s="97">
        <v>0</v>
      </c>
      <c r="C72" s="97">
        <v>0</v>
      </c>
      <c r="D72" s="97">
        <v>0</v>
      </c>
      <c r="E72" s="91"/>
      <c r="F72" s="92"/>
    </row>
    <row r="73" spans="1:6" s="93" customFormat="1" ht="10.199999999999999" customHeight="1" x14ac:dyDescent="0.2">
      <c r="A73" s="120" t="s">
        <v>595</v>
      </c>
      <c r="B73" s="97">
        <v>0</v>
      </c>
      <c r="C73" s="97">
        <v>0</v>
      </c>
      <c r="D73" s="97">
        <v>0</v>
      </c>
      <c r="E73" s="91"/>
      <c r="F73" s="92"/>
    </row>
    <row r="74" spans="1:6" s="93" customFormat="1" ht="10.199999999999999" customHeight="1" x14ac:dyDescent="0.2">
      <c r="A74" s="120" t="s">
        <v>596</v>
      </c>
      <c r="B74" s="97">
        <v>0</v>
      </c>
      <c r="C74" s="97">
        <v>0</v>
      </c>
      <c r="D74" s="97">
        <v>0</v>
      </c>
      <c r="E74" s="91"/>
      <c r="F74" s="92"/>
    </row>
    <row r="75" spans="1:6" s="93" customFormat="1" ht="10.199999999999999" customHeight="1" x14ac:dyDescent="0.2">
      <c r="A75" s="121" t="s">
        <v>597</v>
      </c>
      <c r="B75" s="95">
        <v>0</v>
      </c>
      <c r="C75" s="95">
        <v>0</v>
      </c>
      <c r="D75" s="95">
        <v>0</v>
      </c>
      <c r="E75" s="91"/>
      <c r="F75" s="92"/>
    </row>
    <row r="76" spans="1:6" s="93" customFormat="1" ht="10.199999999999999" customHeight="1" x14ac:dyDescent="0.2">
      <c r="A76" s="121" t="s">
        <v>598</v>
      </c>
      <c r="B76" s="95">
        <v>0</v>
      </c>
      <c r="C76" s="95">
        <v>0</v>
      </c>
      <c r="D76" s="95">
        <v>0</v>
      </c>
      <c r="E76" s="91"/>
      <c r="F76" s="92"/>
    </row>
    <row r="77" spans="1:6" s="93" customFormat="1" ht="10.199999999999999" customHeight="1" x14ac:dyDescent="0.2">
      <c r="A77" s="121" t="s">
        <v>599</v>
      </c>
      <c r="B77" s="95">
        <v>0</v>
      </c>
      <c r="C77" s="95">
        <v>0</v>
      </c>
      <c r="D77" s="95">
        <v>0</v>
      </c>
      <c r="E77" s="91"/>
      <c r="F77" s="92"/>
    </row>
    <row r="78" spans="1:6" s="93" customFormat="1" ht="10.199999999999999" customHeight="1" x14ac:dyDescent="0.2">
      <c r="A78" s="121" t="s">
        <v>600</v>
      </c>
      <c r="B78" s="95">
        <v>0</v>
      </c>
      <c r="C78" s="95">
        <v>0</v>
      </c>
      <c r="D78" s="95">
        <v>0</v>
      </c>
      <c r="E78" s="91"/>
      <c r="F78" s="92"/>
    </row>
    <row r="79" spans="1:6" s="93" customFormat="1" ht="10.199999999999999" customHeight="1" x14ac:dyDescent="0.2">
      <c r="A79" s="120" t="s">
        <v>601</v>
      </c>
      <c r="B79" s="97">
        <v>0</v>
      </c>
      <c r="C79" s="97">
        <v>0</v>
      </c>
      <c r="D79" s="97">
        <v>0</v>
      </c>
      <c r="E79" s="91"/>
      <c r="F79" s="92"/>
    </row>
    <row r="80" spans="1:6" s="93" customFormat="1" ht="10.199999999999999" customHeight="1" x14ac:dyDescent="0.2">
      <c r="A80" s="120" t="s">
        <v>602</v>
      </c>
      <c r="B80" s="97">
        <v>0</v>
      </c>
      <c r="C80" s="97">
        <v>0</v>
      </c>
      <c r="D80" s="97">
        <v>0</v>
      </c>
      <c r="E80" s="91"/>
      <c r="F80" s="92"/>
    </row>
    <row r="81" spans="1:6" s="93" customFormat="1" ht="10.199999999999999" customHeight="1" x14ac:dyDescent="0.2">
      <c r="A81" s="121" t="s">
        <v>603</v>
      </c>
      <c r="B81" s="95">
        <v>0</v>
      </c>
      <c r="C81" s="95">
        <v>0</v>
      </c>
      <c r="D81" s="95">
        <v>0</v>
      </c>
      <c r="E81" s="91"/>
      <c r="F81" s="92"/>
    </row>
    <row r="82" spans="1:6" s="93" customFormat="1" ht="10.199999999999999" customHeight="1" x14ac:dyDescent="0.2">
      <c r="A82" s="121" t="s">
        <v>604</v>
      </c>
      <c r="B82" s="95">
        <v>0</v>
      </c>
      <c r="C82" s="95">
        <v>0</v>
      </c>
      <c r="D82" s="95">
        <v>0</v>
      </c>
      <c r="E82" s="91"/>
      <c r="F82" s="92"/>
    </row>
    <row r="83" spans="1:6" s="93" customFormat="1" ht="3.15" customHeight="1" x14ac:dyDescent="0.2">
      <c r="A83" s="121"/>
      <c r="B83" s="95"/>
      <c r="C83" s="95"/>
      <c r="D83" s="95"/>
      <c r="E83" s="91"/>
      <c r="F83" s="92"/>
    </row>
    <row r="84" spans="1:6" s="93" customFormat="1" ht="10.199999999999999" customHeight="1" x14ac:dyDescent="0.2">
      <c r="A84" s="122" t="s">
        <v>605</v>
      </c>
      <c r="B84" s="90">
        <v>0</v>
      </c>
      <c r="C84" s="90">
        <v>0</v>
      </c>
      <c r="D84" s="90">
        <v>0</v>
      </c>
      <c r="E84" s="91"/>
      <c r="F84" s="92"/>
    </row>
    <row r="85" spans="1:6" s="93" customFormat="1" ht="10.199999999999999" customHeight="1" x14ac:dyDescent="0.2">
      <c r="A85" s="121" t="s">
        <v>606</v>
      </c>
      <c r="B85" s="95">
        <v>0</v>
      </c>
      <c r="C85" s="95">
        <v>0</v>
      </c>
      <c r="D85" s="95">
        <v>0</v>
      </c>
      <c r="E85" s="91"/>
      <c r="F85" s="92"/>
    </row>
    <row r="86" spans="1:6" s="93" customFormat="1" ht="10.199999999999999" customHeight="1" x14ac:dyDescent="0.2">
      <c r="A86" s="121" t="s">
        <v>607</v>
      </c>
      <c r="B86" s="95">
        <v>0</v>
      </c>
      <c r="C86" s="95">
        <v>0</v>
      </c>
      <c r="D86" s="95">
        <v>0</v>
      </c>
      <c r="E86" s="91"/>
      <c r="F86" s="92"/>
    </row>
    <row r="87" spans="1:6" s="93" customFormat="1" ht="10.199999999999999" customHeight="1" x14ac:dyDescent="0.2">
      <c r="A87" s="121" t="s">
        <v>608</v>
      </c>
      <c r="B87" s="95">
        <v>0</v>
      </c>
      <c r="C87" s="95">
        <v>0</v>
      </c>
      <c r="D87" s="95">
        <v>0</v>
      </c>
      <c r="E87" s="91"/>
      <c r="F87" s="92"/>
    </row>
    <row r="88" spans="1:6" s="93" customFormat="1" ht="3.15" customHeight="1" x14ac:dyDescent="0.2">
      <c r="A88" s="121"/>
      <c r="B88" s="95"/>
      <c r="C88" s="95"/>
      <c r="D88" s="95"/>
      <c r="E88" s="91"/>
      <c r="F88" s="92"/>
    </row>
    <row r="89" spans="1:6" s="93" customFormat="1" ht="10.199999999999999" customHeight="1" x14ac:dyDescent="0.2">
      <c r="A89" s="120" t="s">
        <v>556</v>
      </c>
      <c r="B89" s="97">
        <v>0</v>
      </c>
      <c r="C89" s="97">
        <v>0</v>
      </c>
      <c r="D89" s="97">
        <v>0</v>
      </c>
      <c r="E89" s="91"/>
      <c r="F89" s="92"/>
    </row>
    <row r="90" spans="1:6" s="93" customFormat="1" ht="3.15" customHeight="1" x14ac:dyDescent="0.2">
      <c r="A90" s="120"/>
      <c r="B90" s="97"/>
      <c r="C90" s="97"/>
      <c r="D90" s="97"/>
      <c r="E90" s="91"/>
      <c r="F90" s="92"/>
    </row>
    <row r="91" spans="1:6" s="93" customFormat="1" ht="10.199999999999999" customHeight="1" x14ac:dyDescent="0.2">
      <c r="A91" s="119" t="s">
        <v>609</v>
      </c>
      <c r="B91" s="90">
        <v>13714.285</v>
      </c>
      <c r="C91" s="90">
        <v>0</v>
      </c>
      <c r="D91" s="90">
        <v>13714.285</v>
      </c>
      <c r="E91" s="91"/>
      <c r="F91" s="92"/>
    </row>
    <row r="92" spans="1:6" s="93" customFormat="1" ht="10.199999999999999" customHeight="1" x14ac:dyDescent="0.2">
      <c r="A92" s="121" t="s">
        <v>610</v>
      </c>
      <c r="B92" s="95">
        <v>13714.285</v>
      </c>
      <c r="C92" s="95">
        <v>0</v>
      </c>
      <c r="D92" s="95">
        <v>13714.285</v>
      </c>
      <c r="E92" s="91"/>
      <c r="F92" s="92"/>
    </row>
    <row r="93" spans="1:6" s="93" customFormat="1" ht="10.199999999999999" customHeight="1" x14ac:dyDescent="0.2">
      <c r="A93" s="121" t="s">
        <v>611</v>
      </c>
      <c r="B93" s="95">
        <v>0</v>
      </c>
      <c r="C93" s="95">
        <v>0</v>
      </c>
      <c r="D93" s="95">
        <v>0</v>
      </c>
      <c r="E93" s="91"/>
      <c r="F93" s="92"/>
    </row>
    <row r="94" spans="1:6" s="93" customFormat="1" ht="3.15" customHeight="1" x14ac:dyDescent="0.2">
      <c r="A94" s="121"/>
      <c r="B94" s="95"/>
      <c r="C94" s="95"/>
      <c r="D94" s="95"/>
      <c r="E94" s="91"/>
      <c r="F94" s="92"/>
    </row>
    <row r="95" spans="1:6" s="93" customFormat="1" ht="10.199999999999999" customHeight="1" x14ac:dyDescent="0.2">
      <c r="A95" s="119" t="s">
        <v>612</v>
      </c>
      <c r="B95" s="90">
        <v>0</v>
      </c>
      <c r="C95" s="90">
        <v>0</v>
      </c>
      <c r="D95" s="90">
        <v>0</v>
      </c>
      <c r="E95" s="91"/>
      <c r="F95" s="92"/>
    </row>
    <row r="96" spans="1:6" s="93" customFormat="1" ht="10.199999999999999" customHeight="1" x14ac:dyDescent="0.2">
      <c r="A96" s="121" t="s">
        <v>613</v>
      </c>
      <c r="B96" s="97">
        <v>0</v>
      </c>
      <c r="C96" s="97">
        <v>0</v>
      </c>
      <c r="D96" s="97">
        <v>0</v>
      </c>
      <c r="E96" s="91"/>
      <c r="F96" s="92"/>
    </row>
    <row r="97" spans="1:6" s="93" customFormat="1" ht="10.199999999999999" customHeight="1" x14ac:dyDescent="0.2">
      <c r="A97" s="121" t="s">
        <v>614</v>
      </c>
      <c r="B97" s="97">
        <v>0</v>
      </c>
      <c r="C97" s="97">
        <v>0</v>
      </c>
      <c r="D97" s="97">
        <v>0</v>
      </c>
      <c r="E97" s="91"/>
      <c r="F97" s="92"/>
    </row>
    <row r="98" spans="1:6" s="93" customFormat="1" ht="10.199999999999999" customHeight="1" x14ac:dyDescent="0.2">
      <c r="A98" s="121" t="s">
        <v>615</v>
      </c>
      <c r="B98" s="95">
        <v>0</v>
      </c>
      <c r="C98" s="95">
        <v>0</v>
      </c>
      <c r="D98" s="95">
        <v>0</v>
      </c>
      <c r="E98" s="91"/>
      <c r="F98" s="92"/>
    </row>
    <row r="99" spans="1:6" s="93" customFormat="1" ht="3.15" customHeight="1" x14ac:dyDescent="0.2">
      <c r="A99" s="121"/>
      <c r="B99" s="95"/>
      <c r="C99" s="95"/>
      <c r="D99" s="95"/>
      <c r="E99" s="91"/>
      <c r="F99" s="92"/>
    </row>
    <row r="100" spans="1:6" s="93" customFormat="1" ht="10.199999999999999" customHeight="1" x14ac:dyDescent="0.2">
      <c r="A100" s="120" t="s">
        <v>616</v>
      </c>
      <c r="B100" s="97">
        <v>33760.400999999998</v>
      </c>
      <c r="C100" s="97">
        <v>321.04000000000002</v>
      </c>
      <c r="D100" s="97">
        <v>34081.440999999999</v>
      </c>
      <c r="E100" s="91"/>
      <c r="F100" s="92"/>
    </row>
    <row r="101" spans="1:6" s="93" customFormat="1" ht="3.15" customHeight="1" x14ac:dyDescent="0.2">
      <c r="A101" s="121"/>
      <c r="B101" s="95"/>
      <c r="C101" s="95"/>
      <c r="D101" s="95"/>
      <c r="E101" s="91"/>
      <c r="F101" s="92"/>
    </row>
    <row r="102" spans="1:6" s="93" customFormat="1" ht="10.199999999999999" customHeight="1" x14ac:dyDescent="0.2">
      <c r="A102" s="119" t="s">
        <v>617</v>
      </c>
      <c r="B102" s="90">
        <v>252.036</v>
      </c>
      <c r="C102" s="90">
        <v>0</v>
      </c>
      <c r="D102" s="90">
        <v>252.036</v>
      </c>
      <c r="E102" s="91"/>
      <c r="F102" s="92"/>
    </row>
    <row r="103" spans="1:6" s="93" customFormat="1" ht="10.199999999999999" customHeight="1" x14ac:dyDescent="0.2">
      <c r="A103" s="121" t="s">
        <v>618</v>
      </c>
      <c r="B103" s="95">
        <v>0</v>
      </c>
      <c r="C103" s="95">
        <v>0</v>
      </c>
      <c r="D103" s="95">
        <v>0</v>
      </c>
      <c r="E103" s="91"/>
      <c r="F103" s="92"/>
    </row>
    <row r="104" spans="1:6" s="93" customFormat="1" ht="10.199999999999999" customHeight="1" x14ac:dyDescent="0.2">
      <c r="A104" s="121" t="s">
        <v>619</v>
      </c>
      <c r="B104" s="95">
        <v>0</v>
      </c>
      <c r="C104" s="95">
        <v>0</v>
      </c>
      <c r="D104" s="95">
        <v>0</v>
      </c>
      <c r="E104" s="91"/>
      <c r="F104" s="92"/>
    </row>
    <row r="105" spans="1:6" s="93" customFormat="1" ht="10.199999999999999" customHeight="1" x14ac:dyDescent="0.2">
      <c r="A105" s="121" t="s">
        <v>620</v>
      </c>
      <c r="B105" s="95">
        <v>0</v>
      </c>
      <c r="C105" s="95">
        <v>0</v>
      </c>
      <c r="D105" s="95">
        <v>0</v>
      </c>
      <c r="E105" s="91"/>
      <c r="F105" s="92"/>
    </row>
    <row r="106" spans="1:6" s="93" customFormat="1" ht="10.199999999999999" customHeight="1" x14ac:dyDescent="0.2">
      <c r="A106" s="121" t="s">
        <v>621</v>
      </c>
      <c r="B106" s="95">
        <v>95.584000000000003</v>
      </c>
      <c r="C106" s="95">
        <v>0</v>
      </c>
      <c r="D106" s="95">
        <v>95.584000000000003</v>
      </c>
      <c r="E106" s="91"/>
      <c r="F106" s="92"/>
    </row>
    <row r="107" spans="1:6" s="93" customFormat="1" ht="10.199999999999999" customHeight="1" x14ac:dyDescent="0.2">
      <c r="A107" s="121" t="s">
        <v>622</v>
      </c>
      <c r="B107" s="95">
        <v>0</v>
      </c>
      <c r="C107" s="95">
        <v>0</v>
      </c>
      <c r="D107" s="95">
        <v>0</v>
      </c>
      <c r="E107" s="91"/>
      <c r="F107" s="92"/>
    </row>
    <row r="108" spans="1:6" s="93" customFormat="1" ht="10.199999999999999" customHeight="1" x14ac:dyDescent="0.2">
      <c r="A108" s="121" t="s">
        <v>623</v>
      </c>
      <c r="B108" s="95">
        <v>156.452</v>
      </c>
      <c r="C108" s="95">
        <v>0</v>
      </c>
      <c r="D108" s="95">
        <v>156.452</v>
      </c>
      <c r="E108" s="91"/>
      <c r="F108" s="92"/>
    </row>
    <row r="109" spans="1:6" s="93" customFormat="1" ht="3.15" customHeight="1" x14ac:dyDescent="0.2">
      <c r="A109" s="121"/>
      <c r="B109" s="95"/>
      <c r="C109" s="95"/>
      <c r="D109" s="95"/>
      <c r="E109" s="91"/>
      <c r="F109" s="92"/>
    </row>
    <row r="110" spans="1:6" s="93" customFormat="1" ht="10.199999999999999" customHeight="1" x14ac:dyDescent="0.2">
      <c r="A110" s="119" t="s">
        <v>624</v>
      </c>
      <c r="B110" s="90">
        <v>3977.5880000000002</v>
      </c>
      <c r="C110" s="90">
        <v>1103.9390000000001</v>
      </c>
      <c r="D110" s="90">
        <v>5081.5280000000002</v>
      </c>
      <c r="E110" s="91"/>
      <c r="F110" s="92"/>
    </row>
    <row r="111" spans="1:6" s="93" customFormat="1" ht="3.15" customHeight="1" x14ac:dyDescent="0.2">
      <c r="A111" s="121"/>
      <c r="B111" s="95"/>
      <c r="C111" s="95"/>
      <c r="D111" s="95"/>
      <c r="E111" s="91"/>
      <c r="F111" s="92"/>
    </row>
    <row r="112" spans="1:6" s="93" customFormat="1" ht="10.199999999999999" customHeight="1" x14ac:dyDescent="0.2">
      <c r="A112" s="98" t="s">
        <v>625</v>
      </c>
      <c r="B112" s="90">
        <v>20937.3</v>
      </c>
      <c r="C112" s="90">
        <v>933.94399999999996</v>
      </c>
      <c r="D112" s="90">
        <v>21871.244999999999</v>
      </c>
      <c r="E112" s="91"/>
      <c r="F112" s="92"/>
    </row>
    <row r="113" spans="1:6" s="93" customFormat="1" ht="10.199999999999999" customHeight="1" x14ac:dyDescent="0.2">
      <c r="A113" s="99" t="s">
        <v>626</v>
      </c>
      <c r="B113" s="97">
        <v>0</v>
      </c>
      <c r="C113" s="97">
        <v>0</v>
      </c>
      <c r="D113" s="97">
        <v>0</v>
      </c>
      <c r="E113" s="91"/>
      <c r="F113" s="92"/>
    </row>
    <row r="114" spans="1:6" s="93" customFormat="1" ht="10.199999999999999" customHeight="1" x14ac:dyDescent="0.2">
      <c r="A114" s="99" t="s">
        <v>627</v>
      </c>
      <c r="B114" s="97">
        <v>20937.3</v>
      </c>
      <c r="C114" s="97">
        <v>933.94399999999996</v>
      </c>
      <c r="D114" s="97">
        <v>21871.244999999999</v>
      </c>
      <c r="E114" s="91"/>
      <c r="F114" s="92"/>
    </row>
    <row r="115" spans="1:6" s="93" customFormat="1" ht="5.0999999999999996" customHeight="1" x14ac:dyDescent="0.2">
      <c r="A115" s="120"/>
      <c r="B115" s="97"/>
      <c r="C115" s="97"/>
      <c r="D115" s="97"/>
      <c r="E115" s="91"/>
      <c r="F115" s="92"/>
    </row>
    <row r="116" spans="1:6" s="25" customFormat="1" ht="10.199999999999999" customHeight="1" x14ac:dyDescent="0.2">
      <c r="A116" s="96" t="s">
        <v>628</v>
      </c>
      <c r="B116" s="97">
        <v>0</v>
      </c>
      <c r="C116" s="97">
        <v>0</v>
      </c>
      <c r="D116" s="97">
        <v>0</v>
      </c>
      <c r="E116" s="123"/>
      <c r="F116" s="92"/>
    </row>
    <row r="117" spans="1:6" s="93" customFormat="1" ht="3.15" customHeight="1" x14ac:dyDescent="0.2">
      <c r="A117" s="121"/>
      <c r="B117" s="97"/>
      <c r="C117" s="97"/>
      <c r="D117" s="97"/>
      <c r="E117" s="91"/>
      <c r="F117" s="92"/>
    </row>
    <row r="118" spans="1:6" s="93" customFormat="1" ht="10.5" customHeight="1" x14ac:dyDescent="0.2">
      <c r="A118" s="119" t="s">
        <v>629</v>
      </c>
      <c r="B118" s="90">
        <v>72641.612999999998</v>
      </c>
      <c r="C118" s="90">
        <v>2358.924</v>
      </c>
      <c r="D118" s="90">
        <v>75000.538</v>
      </c>
      <c r="E118" s="101"/>
      <c r="F118" s="92"/>
    </row>
    <row r="119" spans="1:6" s="93" customFormat="1" ht="3.15" customHeight="1" x14ac:dyDescent="0.2">
      <c r="A119" s="121"/>
      <c r="B119" s="97"/>
      <c r="C119" s="97"/>
      <c r="D119" s="97"/>
      <c r="E119" s="91"/>
      <c r="F119" s="92"/>
    </row>
    <row r="120" spans="1:6" s="93" customFormat="1" ht="12.75" customHeight="1" x14ac:dyDescent="0.2">
      <c r="A120" s="119" t="s">
        <v>630</v>
      </c>
      <c r="B120" s="90">
        <v>587819.5</v>
      </c>
      <c r="C120" s="90">
        <v>0</v>
      </c>
      <c r="D120" s="90">
        <v>587819.5</v>
      </c>
      <c r="E120" s="91"/>
      <c r="F120" s="92"/>
    </row>
    <row r="121" spans="1:6" s="93" customFormat="1" ht="10.199999999999999" customHeight="1" x14ac:dyDescent="0.2">
      <c r="A121" s="121" t="s">
        <v>631</v>
      </c>
      <c r="B121" s="95">
        <v>1130505.31</v>
      </c>
      <c r="C121" s="95">
        <v>0</v>
      </c>
      <c r="D121" s="95">
        <v>1130505.31</v>
      </c>
      <c r="E121" s="91"/>
      <c r="F121" s="92"/>
    </row>
    <row r="122" spans="1:6" s="93" customFormat="1" ht="10.199999999999999" customHeight="1" x14ac:dyDescent="0.2">
      <c r="A122" s="121" t="s">
        <v>632</v>
      </c>
      <c r="B122" s="95">
        <v>0</v>
      </c>
      <c r="C122" s="95">
        <v>0</v>
      </c>
      <c r="D122" s="95">
        <v>0</v>
      </c>
      <c r="E122" s="91"/>
      <c r="F122" s="92"/>
    </row>
    <row r="123" spans="1:6" s="93" customFormat="1" ht="10.199999999999999" customHeight="1" x14ac:dyDescent="0.2">
      <c r="A123" s="121" t="s">
        <v>633</v>
      </c>
      <c r="B123" s="95">
        <v>8211.393</v>
      </c>
      <c r="C123" s="95">
        <v>0</v>
      </c>
      <c r="D123" s="95">
        <v>8211.393</v>
      </c>
      <c r="E123" s="91"/>
      <c r="F123" s="92"/>
    </row>
    <row r="124" spans="1:6" s="93" customFormat="1" ht="10.199999999999999" customHeight="1" x14ac:dyDescent="0.2">
      <c r="A124" s="121" t="s">
        <v>634</v>
      </c>
      <c r="B124" s="95">
        <v>0</v>
      </c>
      <c r="C124" s="95">
        <v>0</v>
      </c>
      <c r="D124" s="95">
        <v>0</v>
      </c>
      <c r="E124" s="91"/>
      <c r="F124" s="92"/>
    </row>
    <row r="125" spans="1:6" s="93" customFormat="1" ht="10.199999999999999" customHeight="1" x14ac:dyDescent="0.2">
      <c r="A125" s="121" t="s">
        <v>635</v>
      </c>
      <c r="B125" s="95">
        <v>-553698.93200000003</v>
      </c>
      <c r="C125" s="95">
        <v>0</v>
      </c>
      <c r="D125" s="95">
        <v>-553698.93200000003</v>
      </c>
      <c r="E125" s="91"/>
      <c r="F125" s="92"/>
    </row>
    <row r="126" spans="1:6" s="93" customFormat="1" ht="10.199999999999999" customHeight="1" x14ac:dyDescent="0.2">
      <c r="A126" s="121" t="s">
        <v>636</v>
      </c>
      <c r="B126" s="95">
        <v>2801.73</v>
      </c>
      <c r="C126" s="95">
        <v>0</v>
      </c>
      <c r="D126" s="95">
        <v>2801.73</v>
      </c>
      <c r="E126" s="91"/>
      <c r="F126" s="92"/>
    </row>
    <row r="127" spans="1:6" s="93" customFormat="1" ht="2.1" customHeight="1" x14ac:dyDescent="0.2">
      <c r="A127" s="121"/>
      <c r="B127" s="95"/>
      <c r="C127" s="95"/>
      <c r="D127" s="95"/>
      <c r="E127" s="91"/>
      <c r="F127" s="92"/>
    </row>
    <row r="128" spans="1:6" s="93" customFormat="1" ht="12.15" customHeight="1" x14ac:dyDescent="0.2">
      <c r="A128" s="119" t="s">
        <v>637</v>
      </c>
      <c r="B128" s="90">
        <v>660461.11399999994</v>
      </c>
      <c r="C128" s="90">
        <v>2358.924</v>
      </c>
      <c r="D128" s="90">
        <v>662820.03799999994</v>
      </c>
      <c r="E128" s="91"/>
      <c r="F128" s="92"/>
    </row>
    <row r="129" spans="1:6" s="93" customFormat="1" ht="2.1" customHeight="1" x14ac:dyDescent="0.2">
      <c r="A129" s="124"/>
      <c r="B129" s="106"/>
      <c r="C129" s="106"/>
      <c r="D129" s="106"/>
      <c r="E129" s="91"/>
      <c r="F129" s="92"/>
    </row>
    <row r="130" spans="1:6" s="93" customFormat="1" ht="12.75" customHeight="1" x14ac:dyDescent="0.2">
      <c r="A130" s="119" t="s">
        <v>638</v>
      </c>
      <c r="B130" s="90">
        <v>441.53199999999998</v>
      </c>
      <c r="C130" s="90">
        <v>0</v>
      </c>
      <c r="D130" s="90">
        <v>441.53199999999998</v>
      </c>
      <c r="E130" s="91"/>
      <c r="F130" s="92"/>
    </row>
    <row r="131" spans="1:6" s="93" customFormat="1" ht="10.199999999999999" customHeight="1" x14ac:dyDescent="0.2">
      <c r="A131" s="99" t="s">
        <v>639</v>
      </c>
      <c r="B131" s="95">
        <v>0</v>
      </c>
      <c r="C131" s="95">
        <v>0</v>
      </c>
      <c r="D131" s="95">
        <v>0</v>
      </c>
      <c r="E131" s="91"/>
      <c r="F131" s="92"/>
    </row>
    <row r="132" spans="1:6" s="93" customFormat="1" ht="10.199999999999999" customHeight="1" x14ac:dyDescent="0.2">
      <c r="A132" s="121" t="s">
        <v>640</v>
      </c>
      <c r="B132" s="95">
        <v>441.53199999999998</v>
      </c>
      <c r="C132" s="95">
        <v>0</v>
      </c>
      <c r="D132" s="95">
        <v>441.53199999999998</v>
      </c>
      <c r="E132" s="91"/>
      <c r="F132" s="92"/>
    </row>
    <row r="133" spans="1:6" s="93" customFormat="1" ht="10.199999999999999" customHeight="1" x14ac:dyDescent="0.2">
      <c r="A133" s="121" t="s">
        <v>641</v>
      </c>
      <c r="B133" s="95">
        <v>0</v>
      </c>
      <c r="C133" s="95">
        <v>0</v>
      </c>
      <c r="D133" s="95">
        <v>0</v>
      </c>
      <c r="E133" s="91"/>
      <c r="F133" s="92"/>
    </row>
    <row r="134" spans="1:6" s="93" customFormat="1" ht="10.199999999999999" customHeight="1" x14ac:dyDescent="0.2">
      <c r="A134" s="121" t="s">
        <v>642</v>
      </c>
      <c r="B134" s="95">
        <v>0</v>
      </c>
      <c r="C134" s="95">
        <v>0</v>
      </c>
      <c r="D134" s="95">
        <v>0</v>
      </c>
      <c r="E134" s="91"/>
      <c r="F134" s="92"/>
    </row>
    <row r="135" spans="1:6" ht="8.4" customHeight="1" thickBot="1" x14ac:dyDescent="0.3">
      <c r="A135" s="125"/>
      <c r="B135" s="125"/>
      <c r="C135" s="125"/>
      <c r="D135" s="125"/>
      <c r="F135" s="92"/>
    </row>
    <row r="136" spans="1:6" s="112" customFormat="1" ht="14.25" customHeight="1" x14ac:dyDescent="0.2">
      <c r="A136" s="126" t="s">
        <v>591</v>
      </c>
      <c r="B136" s="127"/>
      <c r="C136" s="127"/>
      <c r="D136" s="127"/>
      <c r="E136" s="111"/>
    </row>
    <row r="137" spans="1:6" s="112" customFormat="1" ht="10.199999999999999" x14ac:dyDescent="0.2">
      <c r="A137" s="128" t="s">
        <v>643</v>
      </c>
      <c r="B137" s="127"/>
      <c r="C137" s="127"/>
      <c r="D137" s="127"/>
      <c r="E137" s="111"/>
    </row>
    <row r="139" spans="1:6" x14ac:dyDescent="0.3">
      <c r="D139" s="129">
        <v>0</v>
      </c>
    </row>
  </sheetData>
  <mergeCells count="12">
    <mergeCell ref="A62:D62"/>
    <mergeCell ref="A63:D63"/>
    <mergeCell ref="A64:D64"/>
    <mergeCell ref="A65:D65"/>
    <mergeCell ref="A67:A68"/>
    <mergeCell ref="B67:D67"/>
    <mergeCell ref="A1:D1"/>
    <mergeCell ref="A2:D2"/>
    <mergeCell ref="A3:D3"/>
    <mergeCell ref="A4:D4"/>
    <mergeCell ref="A6:A7"/>
    <mergeCell ref="B6:D6"/>
  </mergeCells>
  <hyperlinks>
    <hyperlink ref="A1:D1" location="Índice!A1" display="Volver al Índice" xr:uid="{D9EA5DAA-7E0C-489E-897D-6ED6619BE220}"/>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2D002-A91D-49D0-89E6-7A8ED6C99065}">
  <dimension ref="A1:F88"/>
  <sheetViews>
    <sheetView showGridLines="0"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6" width="20" style="10" bestFit="1" customWidth="1"/>
    <col min="7" max="16384" width="11.33203125" style="10"/>
  </cols>
  <sheetData>
    <row r="1" spans="1:5" s="26" customFormat="1" ht="16.2" customHeight="1" x14ac:dyDescent="0.3">
      <c r="A1" s="275" t="s">
        <v>781</v>
      </c>
      <c r="B1" s="275"/>
      <c r="C1" s="275"/>
      <c r="D1" s="275"/>
    </row>
    <row r="2" spans="1:5" s="131" customFormat="1" ht="24" customHeight="1" x14ac:dyDescent="0.3">
      <c r="A2" s="130" t="s">
        <v>644</v>
      </c>
      <c r="B2" s="130"/>
      <c r="C2" s="130"/>
      <c r="D2" s="130"/>
    </row>
    <row r="3" spans="1:5" s="133" customFormat="1" ht="16.2" customHeight="1" x14ac:dyDescent="0.3">
      <c r="A3" s="132">
        <v>46053</v>
      </c>
      <c r="B3" s="132"/>
      <c r="C3" s="132"/>
      <c r="D3" s="132"/>
    </row>
    <row r="4" spans="1:5" s="134" customFormat="1" ht="15" customHeight="1" x14ac:dyDescent="0.3">
      <c r="A4" s="78" t="s">
        <v>545</v>
      </c>
      <c r="B4" s="79"/>
      <c r="C4" s="79"/>
      <c r="D4" s="79"/>
    </row>
    <row r="5" spans="1:5" s="26" customFormat="1" ht="3.9" customHeight="1" thickBot="1" x14ac:dyDescent="0.35">
      <c r="A5" s="135"/>
      <c r="B5" s="136"/>
      <c r="C5" s="136"/>
      <c r="D5" s="136"/>
    </row>
    <row r="6" spans="1:5" s="26" customFormat="1" ht="16.2" customHeight="1" x14ac:dyDescent="0.3">
      <c r="A6" s="137"/>
      <c r="B6" s="84" t="s">
        <v>547</v>
      </c>
      <c r="C6" s="84"/>
      <c r="D6" s="84"/>
    </row>
    <row r="7" spans="1:5" s="26" customFormat="1" ht="14.1" customHeight="1" x14ac:dyDescent="0.3">
      <c r="A7" s="138"/>
      <c r="B7" s="86" t="s">
        <v>548</v>
      </c>
      <c r="C7" s="86" t="s">
        <v>549</v>
      </c>
      <c r="D7" s="86" t="s">
        <v>550</v>
      </c>
    </row>
    <row r="8" spans="1:5" s="26" customFormat="1" ht="3.15" customHeight="1" x14ac:dyDescent="0.3">
      <c r="A8" s="87"/>
      <c r="B8" s="118"/>
      <c r="C8" s="118"/>
      <c r="D8" s="118"/>
    </row>
    <row r="9" spans="1:5" s="25" customFormat="1" ht="8.6999999999999993" customHeight="1" x14ac:dyDescent="0.3">
      <c r="A9" s="139" t="s">
        <v>645</v>
      </c>
      <c r="B9" s="140">
        <v>11016.772210000001</v>
      </c>
      <c r="C9" s="140">
        <v>2.6225900000000002</v>
      </c>
      <c r="D9" s="140">
        <v>11019.3948</v>
      </c>
      <c r="E9" s="141"/>
    </row>
    <row r="10" spans="1:5" s="25" customFormat="1" ht="8.6999999999999993" customHeight="1" x14ac:dyDescent="0.3">
      <c r="A10" s="142" t="s">
        <v>646</v>
      </c>
      <c r="B10" s="143">
        <v>568.14952000000005</v>
      </c>
      <c r="C10" s="143">
        <v>2.6225900000000002</v>
      </c>
      <c r="D10" s="143">
        <v>570.77211</v>
      </c>
    </row>
    <row r="11" spans="1:5" s="25" customFormat="1" ht="8.6999999999999993" customHeight="1" x14ac:dyDescent="0.3">
      <c r="A11" s="94" t="s">
        <v>647</v>
      </c>
      <c r="B11" s="143">
        <v>0</v>
      </c>
      <c r="C11" s="143">
        <v>0</v>
      </c>
      <c r="D11" s="143">
        <v>0</v>
      </c>
    </row>
    <row r="12" spans="1:5" s="25" customFormat="1" ht="8.6999999999999993" customHeight="1" x14ac:dyDescent="0.3">
      <c r="A12" s="94" t="s">
        <v>648</v>
      </c>
      <c r="B12" s="143">
        <v>0</v>
      </c>
      <c r="C12" s="143">
        <v>0</v>
      </c>
      <c r="D12" s="143">
        <v>0</v>
      </c>
    </row>
    <row r="13" spans="1:5" s="25" customFormat="1" ht="8.6999999999999993" customHeight="1" x14ac:dyDescent="0.3">
      <c r="A13" s="94" t="s">
        <v>649</v>
      </c>
      <c r="B13" s="143">
        <v>10448.62269</v>
      </c>
      <c r="C13" s="143">
        <v>0</v>
      </c>
      <c r="D13" s="143">
        <v>10448.62269</v>
      </c>
    </row>
    <row r="14" spans="1:5" s="25" customFormat="1" ht="8.6999999999999993" customHeight="1" x14ac:dyDescent="0.3">
      <c r="A14" s="99" t="s">
        <v>650</v>
      </c>
      <c r="B14" s="143">
        <v>0</v>
      </c>
      <c r="C14" s="143">
        <v>0</v>
      </c>
      <c r="D14" s="143">
        <v>0</v>
      </c>
    </row>
    <row r="15" spans="1:5" s="25" customFormat="1" ht="8.6999999999999993" customHeight="1" x14ac:dyDescent="0.3">
      <c r="A15" s="94" t="s">
        <v>651</v>
      </c>
      <c r="B15" s="143">
        <v>0</v>
      </c>
      <c r="C15" s="143">
        <v>0</v>
      </c>
      <c r="D15" s="143">
        <v>0</v>
      </c>
    </row>
    <row r="16" spans="1:5" s="25" customFormat="1" ht="8.6999999999999993" customHeight="1" x14ac:dyDescent="0.3">
      <c r="A16" s="94" t="s">
        <v>652</v>
      </c>
      <c r="B16" s="143">
        <v>0</v>
      </c>
      <c r="C16" s="143">
        <v>0</v>
      </c>
      <c r="D16" s="143">
        <v>0</v>
      </c>
    </row>
    <row r="17" spans="1:4" s="25" customFormat="1" ht="8.6999999999999993" customHeight="1" x14ac:dyDescent="0.3">
      <c r="A17" s="94" t="s">
        <v>653</v>
      </c>
      <c r="B17" s="143">
        <v>0</v>
      </c>
      <c r="C17" s="143">
        <v>0</v>
      </c>
      <c r="D17" s="143">
        <v>0</v>
      </c>
    </row>
    <row r="18" spans="1:4" s="25" customFormat="1" ht="8.6999999999999993" customHeight="1" x14ac:dyDescent="0.3">
      <c r="A18" s="94" t="s">
        <v>573</v>
      </c>
      <c r="B18" s="143">
        <v>0</v>
      </c>
      <c r="C18" s="143">
        <v>0</v>
      </c>
      <c r="D18" s="143">
        <v>0</v>
      </c>
    </row>
    <row r="19" spans="1:4" s="25" customFormat="1" ht="3.15" customHeight="1" x14ac:dyDescent="0.3">
      <c r="A19" s="94"/>
      <c r="B19" s="143"/>
      <c r="C19" s="143"/>
      <c r="D19" s="143"/>
    </row>
    <row r="20" spans="1:4" s="25" customFormat="1" ht="8.6999999999999993" customHeight="1" x14ac:dyDescent="0.3">
      <c r="A20" s="89" t="s">
        <v>654</v>
      </c>
      <c r="B20" s="140">
        <v>95.584699999999998</v>
      </c>
      <c r="C20" s="140">
        <v>6.2243900000000005</v>
      </c>
      <c r="D20" s="140">
        <v>101.80909</v>
      </c>
    </row>
    <row r="21" spans="1:4" s="25" customFormat="1" ht="8.6999999999999993" customHeight="1" x14ac:dyDescent="0.3">
      <c r="A21" s="94" t="s">
        <v>655</v>
      </c>
      <c r="B21" s="143">
        <v>0</v>
      </c>
      <c r="C21" s="143">
        <v>0</v>
      </c>
      <c r="D21" s="143">
        <v>0</v>
      </c>
    </row>
    <row r="22" spans="1:4" s="25" customFormat="1" ht="8.6999999999999993" customHeight="1" x14ac:dyDescent="0.3">
      <c r="A22" s="94" t="s">
        <v>656</v>
      </c>
      <c r="B22" s="143">
        <v>0</v>
      </c>
      <c r="C22" s="143">
        <v>0</v>
      </c>
      <c r="D22" s="143">
        <v>0</v>
      </c>
    </row>
    <row r="23" spans="1:4" s="25" customFormat="1" ht="8.6999999999999993" customHeight="1" x14ac:dyDescent="0.3">
      <c r="A23" s="94" t="s">
        <v>647</v>
      </c>
      <c r="B23" s="143">
        <v>0</v>
      </c>
      <c r="C23" s="143">
        <v>0</v>
      </c>
      <c r="D23" s="143">
        <v>0</v>
      </c>
    </row>
    <row r="24" spans="1:4" s="25" customFormat="1" ht="8.6999999999999993" customHeight="1" x14ac:dyDescent="0.3">
      <c r="A24" s="94" t="s">
        <v>657</v>
      </c>
      <c r="B24" s="143">
        <v>95.584699999999998</v>
      </c>
      <c r="C24" s="143">
        <v>0</v>
      </c>
      <c r="D24" s="143">
        <v>95.584699999999998</v>
      </c>
    </row>
    <row r="25" spans="1:4" s="25" customFormat="1" ht="8.6999999999999993" customHeight="1" x14ac:dyDescent="0.3">
      <c r="A25" s="94" t="s">
        <v>658</v>
      </c>
      <c r="B25" s="143">
        <v>0</v>
      </c>
      <c r="C25" s="143">
        <v>0</v>
      </c>
      <c r="D25" s="143">
        <v>0</v>
      </c>
    </row>
    <row r="26" spans="1:4" s="25" customFormat="1" ht="8.6999999999999993" customHeight="1" x14ac:dyDescent="0.3">
      <c r="A26" s="94" t="s">
        <v>659</v>
      </c>
      <c r="B26" s="143">
        <v>0</v>
      </c>
      <c r="C26" s="143">
        <v>0</v>
      </c>
      <c r="D26" s="143">
        <v>0</v>
      </c>
    </row>
    <row r="27" spans="1:4" s="25" customFormat="1" ht="8.6999999999999993" customHeight="1" x14ac:dyDescent="0.3">
      <c r="A27" s="94" t="s">
        <v>660</v>
      </c>
      <c r="B27" s="143">
        <v>0</v>
      </c>
      <c r="C27" s="143">
        <v>0</v>
      </c>
      <c r="D27" s="143">
        <v>0</v>
      </c>
    </row>
    <row r="28" spans="1:4" s="25" customFormat="1" ht="8.6999999999999993" customHeight="1" x14ac:dyDescent="0.3">
      <c r="A28" s="94" t="s">
        <v>661</v>
      </c>
      <c r="B28" s="143">
        <v>0</v>
      </c>
      <c r="C28" s="143">
        <v>0</v>
      </c>
      <c r="D28" s="143">
        <v>0</v>
      </c>
    </row>
    <row r="29" spans="1:4" s="25" customFormat="1" ht="8.6999999999999993" customHeight="1" x14ac:dyDescent="0.3">
      <c r="A29" s="94" t="s">
        <v>662</v>
      </c>
      <c r="B29" s="143">
        <v>0</v>
      </c>
      <c r="C29" s="143">
        <v>0</v>
      </c>
      <c r="D29" s="143">
        <v>0</v>
      </c>
    </row>
    <row r="30" spans="1:4" s="25" customFormat="1" ht="8.6999999999999993" customHeight="1" x14ac:dyDescent="0.3">
      <c r="A30" s="94" t="s">
        <v>652</v>
      </c>
      <c r="B30" s="143">
        <v>0</v>
      </c>
      <c r="C30" s="143">
        <v>6.2243900000000005</v>
      </c>
      <c r="D30" s="143">
        <v>6.2243900000000005</v>
      </c>
    </row>
    <row r="31" spans="1:4" s="25" customFormat="1" ht="8.6999999999999993" customHeight="1" x14ac:dyDescent="0.3">
      <c r="A31" s="94" t="s">
        <v>663</v>
      </c>
      <c r="B31" s="143">
        <v>0</v>
      </c>
      <c r="C31" s="143">
        <v>0</v>
      </c>
      <c r="D31" s="143">
        <v>0</v>
      </c>
    </row>
    <row r="32" spans="1:4" s="25" customFormat="1" ht="8.6999999999999993" customHeight="1" x14ac:dyDescent="0.3">
      <c r="A32" s="94" t="s">
        <v>573</v>
      </c>
      <c r="B32" s="143">
        <v>0</v>
      </c>
      <c r="C32" s="143">
        <v>0</v>
      </c>
      <c r="D32" s="143">
        <v>0</v>
      </c>
    </row>
    <row r="33" spans="1:4" s="25" customFormat="1" ht="3.15" customHeight="1" x14ac:dyDescent="0.3">
      <c r="A33" s="94"/>
      <c r="B33" s="143"/>
      <c r="C33" s="143"/>
      <c r="D33" s="143"/>
    </row>
    <row r="34" spans="1:4" s="25" customFormat="1" ht="8.6999999999999993" customHeight="1" x14ac:dyDescent="0.3">
      <c r="A34" s="89" t="s">
        <v>664</v>
      </c>
      <c r="B34" s="140">
        <v>10921.18751</v>
      </c>
      <c r="C34" s="140">
        <v>-3.6018000000000003</v>
      </c>
      <c r="D34" s="140">
        <v>10917.585710000001</v>
      </c>
    </row>
    <row r="35" spans="1:4" s="25" customFormat="1" ht="3.15" customHeight="1" x14ac:dyDescent="0.3">
      <c r="A35" s="96"/>
      <c r="B35" s="144"/>
      <c r="C35" s="144"/>
      <c r="D35" s="144"/>
    </row>
    <row r="36" spans="1:4" s="25" customFormat="1" ht="8.6999999999999993" customHeight="1" x14ac:dyDescent="0.3">
      <c r="A36" s="145" t="s">
        <v>665</v>
      </c>
      <c r="B36" s="140">
        <v>233.59686000000002</v>
      </c>
      <c r="C36" s="140">
        <v>0</v>
      </c>
      <c r="D36" s="140">
        <v>233.59686000000002</v>
      </c>
    </row>
    <row r="37" spans="1:4" s="25" customFormat="1" ht="3.15" customHeight="1" x14ac:dyDescent="0.3">
      <c r="A37" s="94"/>
      <c r="B37" s="143"/>
      <c r="C37" s="143"/>
      <c r="D37" s="143"/>
    </row>
    <row r="38" spans="1:4" s="25" customFormat="1" ht="8.6999999999999993" customHeight="1" x14ac:dyDescent="0.3">
      <c r="A38" s="89" t="s">
        <v>666</v>
      </c>
      <c r="B38" s="140">
        <v>10687.59065</v>
      </c>
      <c r="C38" s="140">
        <v>-3.6018000000000003</v>
      </c>
      <c r="D38" s="140">
        <v>10683.98885</v>
      </c>
    </row>
    <row r="39" spans="1:4" s="25" customFormat="1" ht="3.15" customHeight="1" x14ac:dyDescent="0.3">
      <c r="A39" s="96"/>
      <c r="B39" s="144"/>
      <c r="C39" s="144"/>
      <c r="D39" s="144"/>
    </row>
    <row r="40" spans="1:4" s="25" customFormat="1" ht="8.6999999999999993" customHeight="1" x14ac:dyDescent="0.3">
      <c r="A40" s="89" t="s">
        <v>667</v>
      </c>
      <c r="B40" s="140">
        <v>13382.350470000001</v>
      </c>
      <c r="C40" s="140">
        <v>0</v>
      </c>
      <c r="D40" s="140">
        <v>13382.350470000001</v>
      </c>
    </row>
    <row r="41" spans="1:4" s="25" customFormat="1" ht="8.6999999999999993" customHeight="1" x14ac:dyDescent="0.3">
      <c r="A41" s="94" t="s">
        <v>668</v>
      </c>
      <c r="B41" s="143">
        <v>0</v>
      </c>
      <c r="C41" s="143">
        <v>0</v>
      </c>
      <c r="D41" s="143">
        <v>0</v>
      </c>
    </row>
    <row r="42" spans="1:4" s="25" customFormat="1" ht="8.6999999999999993" customHeight="1" x14ac:dyDescent="0.3">
      <c r="A42" s="94" t="s">
        <v>669</v>
      </c>
      <c r="B42" s="143">
        <v>0</v>
      </c>
      <c r="C42" s="143">
        <v>0</v>
      </c>
      <c r="D42" s="143">
        <v>0</v>
      </c>
    </row>
    <row r="43" spans="1:4" s="25" customFormat="1" ht="8.6999999999999993" customHeight="1" x14ac:dyDescent="0.3">
      <c r="A43" s="94" t="s">
        <v>670</v>
      </c>
      <c r="B43" s="143">
        <v>13222.32933</v>
      </c>
      <c r="C43" s="143">
        <v>0</v>
      </c>
      <c r="D43" s="143">
        <v>13222.32933</v>
      </c>
    </row>
    <row r="44" spans="1:4" s="25" customFormat="1" ht="8.6999999999999993" customHeight="1" x14ac:dyDescent="0.3">
      <c r="A44" s="94" t="s">
        <v>671</v>
      </c>
      <c r="B44" s="143">
        <v>160.02114</v>
      </c>
      <c r="C44" s="143">
        <v>0</v>
      </c>
      <c r="D44" s="143">
        <v>160.02114</v>
      </c>
    </row>
    <row r="45" spans="1:4" s="25" customFormat="1" ht="3.15" customHeight="1" x14ac:dyDescent="0.3">
      <c r="A45" s="94"/>
      <c r="B45" s="144"/>
      <c r="C45" s="144"/>
      <c r="D45" s="144"/>
    </row>
    <row r="46" spans="1:4" s="25" customFormat="1" ht="8.6999999999999993" customHeight="1" x14ac:dyDescent="0.3">
      <c r="A46" s="89" t="s">
        <v>672</v>
      </c>
      <c r="B46" s="140">
        <v>8523.0091899999989</v>
      </c>
      <c r="C46" s="140">
        <v>261.74373000000003</v>
      </c>
      <c r="D46" s="140">
        <v>8784.7529200000008</v>
      </c>
    </row>
    <row r="47" spans="1:4" s="25" customFormat="1" ht="8.6999999999999993" customHeight="1" x14ac:dyDescent="0.3">
      <c r="A47" s="94" t="s">
        <v>673</v>
      </c>
      <c r="B47" s="143">
        <v>0</v>
      </c>
      <c r="C47" s="143">
        <v>0</v>
      </c>
      <c r="D47" s="143">
        <v>0</v>
      </c>
    </row>
    <row r="48" spans="1:4" s="25" customFormat="1" ht="8.6999999999999993" customHeight="1" x14ac:dyDescent="0.3">
      <c r="A48" s="94" t="s">
        <v>669</v>
      </c>
      <c r="B48" s="143">
        <v>0</v>
      </c>
      <c r="C48" s="143">
        <v>0</v>
      </c>
      <c r="D48" s="143">
        <v>0</v>
      </c>
    </row>
    <row r="49" spans="1:4" s="25" customFormat="1" ht="8.6999999999999993" customHeight="1" x14ac:dyDescent="0.3">
      <c r="A49" s="94" t="s">
        <v>670</v>
      </c>
      <c r="B49" s="143">
        <v>8037.25288</v>
      </c>
      <c r="C49" s="143">
        <v>260.58766000000003</v>
      </c>
      <c r="D49" s="143">
        <v>8297.8405399999992</v>
      </c>
    </row>
    <row r="50" spans="1:4" s="25" customFormat="1" ht="8.6999999999999993" customHeight="1" x14ac:dyDescent="0.3">
      <c r="A50" s="94" t="s">
        <v>674</v>
      </c>
      <c r="B50" s="143">
        <v>485.75630999999998</v>
      </c>
      <c r="C50" s="143">
        <v>1.1560699999999999</v>
      </c>
      <c r="D50" s="143">
        <v>486.91237999999998</v>
      </c>
    </row>
    <row r="51" spans="1:4" s="25" customFormat="1" ht="3.15" customHeight="1" x14ac:dyDescent="0.3">
      <c r="A51" s="94"/>
      <c r="B51" s="144"/>
      <c r="C51" s="144"/>
      <c r="D51" s="144"/>
    </row>
    <row r="52" spans="1:4" s="25" customFormat="1" ht="11.25" customHeight="1" x14ac:dyDescent="0.3">
      <c r="A52" s="100" t="s">
        <v>675</v>
      </c>
      <c r="B52" s="143">
        <v>0</v>
      </c>
      <c r="C52" s="143">
        <v>0</v>
      </c>
      <c r="D52" s="143">
        <v>0</v>
      </c>
    </row>
    <row r="53" spans="1:4" s="25" customFormat="1" ht="7.5" customHeight="1" x14ac:dyDescent="0.3">
      <c r="A53" s="100"/>
      <c r="B53" s="143"/>
      <c r="C53" s="143"/>
      <c r="D53" s="143"/>
    </row>
    <row r="54" spans="1:4" s="25" customFormat="1" ht="8.6999999999999993" customHeight="1" x14ac:dyDescent="0.3">
      <c r="A54" s="89" t="s">
        <v>676</v>
      </c>
      <c r="B54" s="140">
        <v>15546.931929999999</v>
      </c>
      <c r="C54" s="140">
        <v>-265.34553000000005</v>
      </c>
      <c r="D54" s="140">
        <v>15281.5864</v>
      </c>
    </row>
    <row r="55" spans="1:4" s="25" customFormat="1" ht="3.15" customHeight="1" x14ac:dyDescent="0.3">
      <c r="A55" s="96"/>
      <c r="B55" s="144"/>
      <c r="C55" s="144"/>
      <c r="D55" s="144"/>
    </row>
    <row r="56" spans="1:4" s="25" customFormat="1" ht="8.6999999999999993" customHeight="1" x14ac:dyDescent="0.3">
      <c r="A56" s="89" t="s">
        <v>677</v>
      </c>
      <c r="B56" s="140">
        <v>10967.27605</v>
      </c>
      <c r="C56" s="140">
        <v>284.98009000000002</v>
      </c>
      <c r="D56" s="140">
        <v>11252.256140000001</v>
      </c>
    </row>
    <row r="57" spans="1:4" s="25" customFormat="1" ht="8.6999999999999993" customHeight="1" x14ac:dyDescent="0.3">
      <c r="A57" s="94" t="s">
        <v>678</v>
      </c>
      <c r="B57" s="143">
        <v>9924.8388699999996</v>
      </c>
      <c r="C57" s="143">
        <v>0</v>
      </c>
      <c r="D57" s="143">
        <v>9924.8388699999996</v>
      </c>
    </row>
    <row r="58" spans="1:4" s="25" customFormat="1" ht="8.6999999999999993" customHeight="1" x14ac:dyDescent="0.3">
      <c r="A58" s="94" t="s">
        <v>679</v>
      </c>
      <c r="B58" s="143">
        <v>37.725000000000001</v>
      </c>
      <c r="C58" s="143">
        <v>0</v>
      </c>
      <c r="D58" s="143">
        <v>37.725000000000001</v>
      </c>
    </row>
    <row r="59" spans="1:4" s="25" customFormat="1" ht="8.6999999999999993" customHeight="1" x14ac:dyDescent="0.3">
      <c r="A59" s="94" t="s">
        <v>680</v>
      </c>
      <c r="B59" s="143">
        <v>961.55488000000003</v>
      </c>
      <c r="C59" s="143">
        <v>284.98009000000002</v>
      </c>
      <c r="D59" s="143">
        <v>1246.5349699999999</v>
      </c>
    </row>
    <row r="60" spans="1:4" s="25" customFormat="1" ht="8.6999999999999993" customHeight="1" x14ac:dyDescent="0.3">
      <c r="A60" s="94" t="s">
        <v>681</v>
      </c>
      <c r="B60" s="143">
        <v>43.157300000000006</v>
      </c>
      <c r="C60" s="143">
        <v>0</v>
      </c>
      <c r="D60" s="143">
        <v>43.157300000000006</v>
      </c>
    </row>
    <row r="61" spans="1:4" s="25" customFormat="1" ht="3.15" customHeight="1" x14ac:dyDescent="0.3">
      <c r="A61" s="94"/>
      <c r="B61" s="143"/>
      <c r="C61" s="143"/>
      <c r="D61" s="143"/>
    </row>
    <row r="62" spans="1:4" s="25" customFormat="1" ht="8.6999999999999993" customHeight="1" x14ac:dyDescent="0.3">
      <c r="A62" s="89" t="s">
        <v>682</v>
      </c>
      <c r="B62" s="140">
        <v>4579.6558800000003</v>
      </c>
      <c r="C62" s="140">
        <v>-550.32561999999996</v>
      </c>
      <c r="D62" s="140">
        <v>4029.3302599999997</v>
      </c>
    </row>
    <row r="63" spans="1:4" s="25" customFormat="1" ht="3.15" customHeight="1" x14ac:dyDescent="0.3">
      <c r="A63" s="94"/>
      <c r="B63" s="143"/>
      <c r="C63" s="143"/>
      <c r="D63" s="143"/>
    </row>
    <row r="64" spans="1:4" s="25" customFormat="1" ht="8.6999999999999993" customHeight="1" x14ac:dyDescent="0.3">
      <c r="A64" s="89" t="s">
        <v>683</v>
      </c>
      <c r="B64" s="140">
        <v>520.33864000000005</v>
      </c>
      <c r="C64" s="140">
        <v>11.75694</v>
      </c>
      <c r="D64" s="140">
        <v>532.09557999999993</v>
      </c>
    </row>
    <row r="65" spans="1:5" s="25" customFormat="1" ht="8.6999999999999993" customHeight="1" x14ac:dyDescent="0.3">
      <c r="A65" s="94" t="s">
        <v>684</v>
      </c>
      <c r="B65" s="143">
        <v>0</v>
      </c>
      <c r="C65" s="143">
        <v>0</v>
      </c>
      <c r="D65" s="143">
        <v>0</v>
      </c>
    </row>
    <row r="66" spans="1:5" s="25" customFormat="1" ht="8.6999999999999993" customHeight="1" x14ac:dyDescent="0.3">
      <c r="A66" s="94" t="s">
        <v>685</v>
      </c>
      <c r="B66" s="143">
        <v>0</v>
      </c>
      <c r="C66" s="143">
        <v>0</v>
      </c>
      <c r="D66" s="143">
        <v>0</v>
      </c>
    </row>
    <row r="67" spans="1:5" s="25" customFormat="1" ht="8.6999999999999993" customHeight="1" x14ac:dyDescent="0.3">
      <c r="A67" s="94" t="s">
        <v>686</v>
      </c>
      <c r="B67" s="143">
        <v>116.2916</v>
      </c>
      <c r="C67" s="143">
        <v>9.7295800000000003</v>
      </c>
      <c r="D67" s="143">
        <v>126.02118</v>
      </c>
    </row>
    <row r="68" spans="1:5" s="25" customFormat="1" ht="8.6999999999999993" customHeight="1" x14ac:dyDescent="0.3">
      <c r="A68" s="94" t="s">
        <v>687</v>
      </c>
      <c r="B68" s="143">
        <v>0</v>
      </c>
      <c r="C68" s="143">
        <v>0</v>
      </c>
      <c r="D68" s="143">
        <v>0</v>
      </c>
    </row>
    <row r="69" spans="1:5" s="25" customFormat="1" ht="8.6999999999999993" customHeight="1" x14ac:dyDescent="0.3">
      <c r="A69" s="94" t="s">
        <v>688</v>
      </c>
      <c r="B69" s="143">
        <v>190.41341</v>
      </c>
      <c r="C69" s="143">
        <v>2.0273600000000003</v>
      </c>
      <c r="D69" s="143">
        <v>192.44076999999999</v>
      </c>
    </row>
    <row r="70" spans="1:5" s="25" customFormat="1" ht="8.6999999999999993" customHeight="1" x14ac:dyDescent="0.3">
      <c r="A70" s="94" t="s">
        <v>689</v>
      </c>
      <c r="B70" s="143">
        <v>133.93716000000001</v>
      </c>
      <c r="C70" s="143">
        <v>0</v>
      </c>
      <c r="D70" s="143">
        <v>133.93716000000001</v>
      </c>
    </row>
    <row r="71" spans="1:5" s="25" customFormat="1" ht="8.6999999999999993" customHeight="1" x14ac:dyDescent="0.3">
      <c r="A71" s="94" t="s">
        <v>690</v>
      </c>
      <c r="B71" s="143">
        <v>79.696470000000005</v>
      </c>
      <c r="C71" s="143">
        <v>0</v>
      </c>
      <c r="D71" s="143">
        <v>79.696470000000005</v>
      </c>
    </row>
    <row r="72" spans="1:5" s="25" customFormat="1" ht="3.15" customHeight="1" x14ac:dyDescent="0.3">
      <c r="A72" s="94"/>
      <c r="B72" s="143"/>
      <c r="C72" s="143"/>
      <c r="D72" s="143"/>
    </row>
    <row r="73" spans="1:5" s="25" customFormat="1" ht="8.6999999999999993" customHeight="1" x14ac:dyDescent="0.3">
      <c r="A73" s="98" t="s">
        <v>691</v>
      </c>
      <c r="B73" s="140">
        <v>-348.15692999999999</v>
      </c>
      <c r="C73" s="140">
        <v>41.916319999999999</v>
      </c>
      <c r="D73" s="140">
        <v>-306.24061</v>
      </c>
      <c r="E73" s="141"/>
    </row>
    <row r="74" spans="1:5" s="25" customFormat="1" ht="4.6500000000000004" customHeight="1" x14ac:dyDescent="0.3">
      <c r="A74" s="94"/>
      <c r="B74" s="143"/>
      <c r="C74" s="143"/>
      <c r="D74" s="143"/>
    </row>
    <row r="75" spans="1:5" s="25" customFormat="1" ht="8.6999999999999993" customHeight="1" x14ac:dyDescent="0.3">
      <c r="A75" s="145" t="s">
        <v>692</v>
      </c>
      <c r="B75" s="140">
        <v>3711.1603100000002</v>
      </c>
      <c r="C75" s="140">
        <v>-520.16624000000002</v>
      </c>
      <c r="D75" s="140">
        <v>3190.9940699999997</v>
      </c>
    </row>
    <row r="76" spans="1:5" s="25" customFormat="1" ht="3.9" customHeight="1" x14ac:dyDescent="0.3">
      <c r="A76" s="96"/>
      <c r="B76" s="144"/>
      <c r="C76" s="144"/>
      <c r="D76" s="144"/>
    </row>
    <row r="77" spans="1:5" s="25" customFormat="1" ht="8.6999999999999993" customHeight="1" x14ac:dyDescent="0.3">
      <c r="A77" s="94" t="s">
        <v>693</v>
      </c>
      <c r="B77" s="143">
        <v>389.26405</v>
      </c>
      <c r="C77" s="143">
        <v>0</v>
      </c>
      <c r="D77" s="143">
        <v>389.26405</v>
      </c>
    </row>
    <row r="78" spans="1:5" s="25" customFormat="1" ht="3.9" customHeight="1" x14ac:dyDescent="0.3">
      <c r="A78" s="94"/>
      <c r="B78" s="143"/>
      <c r="C78" s="143"/>
      <c r="D78" s="143"/>
    </row>
    <row r="79" spans="1:5" s="25" customFormat="1" ht="8.6999999999999993" customHeight="1" x14ac:dyDescent="0.3">
      <c r="A79" s="100" t="s">
        <v>694</v>
      </c>
      <c r="B79" s="144">
        <v>3321.89626</v>
      </c>
      <c r="C79" s="144">
        <v>-520.16624000000002</v>
      </c>
      <c r="D79" s="144">
        <v>2801.73002</v>
      </c>
    </row>
    <row r="80" spans="1:5" s="26" customFormat="1" ht="3.75" customHeight="1" thickBot="1" x14ac:dyDescent="0.35">
      <c r="A80" s="125"/>
      <c r="B80" s="146"/>
      <c r="C80" s="146"/>
      <c r="D80" s="146"/>
    </row>
    <row r="81" spans="1:6" s="26" customFormat="1" ht="15.75" customHeight="1" x14ac:dyDescent="0.3">
      <c r="A81" s="147" t="s">
        <v>591</v>
      </c>
      <c r="B81" s="148"/>
      <c r="C81" s="148"/>
      <c r="D81" s="148"/>
    </row>
    <row r="82" spans="1:6" s="26" customFormat="1" x14ac:dyDescent="0.3">
      <c r="A82" s="135"/>
      <c r="B82" s="149"/>
      <c r="C82" s="149"/>
      <c r="D82" s="149"/>
    </row>
    <row r="83" spans="1:6" s="26" customFormat="1" x14ac:dyDescent="0.3">
      <c r="A83" s="135"/>
      <c r="B83" s="149"/>
      <c r="C83" s="149"/>
      <c r="D83" s="149"/>
      <c r="E83" s="150"/>
      <c r="F83" s="150"/>
    </row>
    <row r="84" spans="1:6" s="26" customFormat="1" x14ac:dyDescent="0.2">
      <c r="A84" s="135"/>
      <c r="B84" s="151"/>
      <c r="C84" s="151"/>
      <c r="D84" s="151"/>
    </row>
    <row r="85" spans="1:6" s="26" customFormat="1" x14ac:dyDescent="0.2">
      <c r="A85" s="135"/>
      <c r="B85" s="152"/>
      <c r="C85" s="152"/>
      <c r="D85" s="152"/>
      <c r="E85" s="150"/>
    </row>
    <row r="86" spans="1:6" s="26" customFormat="1" x14ac:dyDescent="0.3">
      <c r="A86" s="135"/>
      <c r="B86" s="135"/>
      <c r="C86" s="135"/>
      <c r="D86" s="135"/>
    </row>
    <row r="87" spans="1:6" s="26" customFormat="1" x14ac:dyDescent="0.3">
      <c r="A87" s="135"/>
      <c r="B87" s="135"/>
      <c r="C87" s="135"/>
      <c r="D87" s="135"/>
    </row>
    <row r="88" spans="1:6" s="26" customFormat="1" x14ac:dyDescent="0.3">
      <c r="A88" s="135"/>
      <c r="B88" s="135"/>
      <c r="C88" s="135"/>
      <c r="D88" s="135"/>
    </row>
  </sheetData>
  <mergeCells count="5">
    <mergeCell ref="A1:D1"/>
    <mergeCell ref="A2:D2"/>
    <mergeCell ref="A3:D3"/>
    <mergeCell ref="A4:D4"/>
    <mergeCell ref="B6:D6"/>
  </mergeCells>
  <hyperlinks>
    <hyperlink ref="A1:D1" location="Índice!A1" display="Volver al Índice" xr:uid="{6E340E63-93AC-4380-B4C7-6150276C2963}"/>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93281-4095-4872-AED0-E5748AAFAD42}">
  <dimension ref="A1:G139"/>
  <sheetViews>
    <sheetView showGridLines="0" topLeftCell="A70"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5" width="23.33203125" style="71" bestFit="1" customWidth="1"/>
    <col min="6" max="6" width="24.88671875" style="10" bestFit="1" customWidth="1"/>
    <col min="7" max="7" width="22.33203125" style="10" bestFit="1" customWidth="1"/>
    <col min="8" max="16384" width="11.33203125" style="10"/>
  </cols>
  <sheetData>
    <row r="1" spans="1:6" ht="17.100000000000001" customHeight="1" x14ac:dyDescent="0.25">
      <c r="A1" s="275" t="s">
        <v>781</v>
      </c>
      <c r="B1" s="275"/>
      <c r="C1" s="275"/>
      <c r="D1" s="275"/>
    </row>
    <row r="2" spans="1:6" s="74" customFormat="1" ht="24" customHeight="1" x14ac:dyDescent="0.5">
      <c r="A2" s="72" t="s">
        <v>706</v>
      </c>
      <c r="B2" s="72"/>
      <c r="C2" s="72"/>
      <c r="D2" s="72"/>
      <c r="E2" s="73"/>
    </row>
    <row r="3" spans="1:6" s="77" customFormat="1" ht="18" customHeight="1" x14ac:dyDescent="0.3">
      <c r="A3" s="132">
        <v>46053</v>
      </c>
      <c r="B3" s="132"/>
      <c r="C3" s="132"/>
      <c r="D3" s="132"/>
      <c r="E3" s="76"/>
    </row>
    <row r="4" spans="1:6" s="81" customFormat="1" ht="15" customHeight="1" x14ac:dyDescent="0.3">
      <c r="A4" s="78" t="s">
        <v>545</v>
      </c>
      <c r="B4" s="79"/>
      <c r="C4" s="79"/>
      <c r="D4" s="79"/>
      <c r="E4" s="80"/>
    </row>
    <row r="5" spans="1:6" ht="3.9" customHeight="1" thickBot="1" x14ac:dyDescent="0.35"/>
    <row r="6" spans="1:6" ht="18" customHeight="1" x14ac:dyDescent="0.3">
      <c r="A6" s="83" t="s">
        <v>546</v>
      </c>
      <c r="B6" s="162" t="s">
        <v>707</v>
      </c>
      <c r="C6" s="162"/>
      <c r="D6" s="162"/>
    </row>
    <row r="7" spans="1:6" ht="14.1" customHeight="1" x14ac:dyDescent="0.25">
      <c r="A7" s="85"/>
      <c r="B7" s="86" t="s">
        <v>548</v>
      </c>
      <c r="C7" s="86" t="s">
        <v>549</v>
      </c>
      <c r="D7" s="86" t="s">
        <v>550</v>
      </c>
    </row>
    <row r="8" spans="1:6" ht="3.15" customHeight="1" x14ac:dyDescent="0.25">
      <c r="A8" s="87"/>
      <c r="B8" s="88"/>
      <c r="C8" s="88"/>
      <c r="D8" s="88"/>
    </row>
    <row r="9" spans="1:6" s="93" customFormat="1" ht="9.75" customHeight="1" x14ac:dyDescent="0.2">
      <c r="A9" s="89" t="s">
        <v>551</v>
      </c>
      <c r="B9" s="90">
        <v>969382.66</v>
      </c>
      <c r="C9" s="90">
        <v>608792.79700000002</v>
      </c>
      <c r="D9" s="90">
        <v>1578175.4569999999</v>
      </c>
      <c r="E9" s="154"/>
      <c r="F9" s="92"/>
    </row>
    <row r="10" spans="1:6" s="93" customFormat="1" ht="9.75" customHeight="1" x14ac:dyDescent="0.2">
      <c r="A10" s="94" t="s">
        <v>552</v>
      </c>
      <c r="B10" s="95">
        <v>0</v>
      </c>
      <c r="C10" s="95">
        <v>0</v>
      </c>
      <c r="D10" s="95">
        <v>0</v>
      </c>
      <c r="E10" s="91"/>
      <c r="F10" s="92"/>
    </row>
    <row r="11" spans="1:6" s="93" customFormat="1" ht="9.75" customHeight="1" x14ac:dyDescent="0.2">
      <c r="A11" s="94" t="s">
        <v>553</v>
      </c>
      <c r="B11" s="95">
        <v>969192.90500000003</v>
      </c>
      <c r="C11" s="95">
        <v>14461.125</v>
      </c>
      <c r="D11" s="95">
        <v>983654.03099999996</v>
      </c>
      <c r="E11" s="154"/>
      <c r="F11" s="92"/>
    </row>
    <row r="12" spans="1:6" s="93" customFormat="1" ht="9.75" customHeight="1" x14ac:dyDescent="0.2">
      <c r="A12" s="94" t="s">
        <v>554</v>
      </c>
      <c r="B12" s="95">
        <v>0</v>
      </c>
      <c r="C12" s="95">
        <v>0</v>
      </c>
      <c r="D12" s="95">
        <v>0</v>
      </c>
      <c r="E12" s="91"/>
      <c r="F12" s="92"/>
    </row>
    <row r="13" spans="1:6" s="93" customFormat="1" ht="9.75" customHeight="1" x14ac:dyDescent="0.2">
      <c r="A13" s="94" t="s">
        <v>555</v>
      </c>
      <c r="B13" s="95">
        <v>189.75399999999999</v>
      </c>
      <c r="C13" s="95">
        <v>594331.67099999997</v>
      </c>
      <c r="D13" s="95">
        <v>594521.42599999998</v>
      </c>
      <c r="E13" s="91"/>
      <c r="F13" s="92"/>
    </row>
    <row r="14" spans="1:6" s="93" customFormat="1" ht="3.15" customHeight="1" x14ac:dyDescent="0.2">
      <c r="A14" s="94"/>
      <c r="B14" s="95"/>
      <c r="C14" s="95"/>
      <c r="D14" s="95"/>
      <c r="E14" s="91"/>
      <c r="F14" s="92"/>
    </row>
    <row r="15" spans="1:6" s="93" customFormat="1" ht="9.75" customHeight="1" x14ac:dyDescent="0.2">
      <c r="A15" s="96" t="s">
        <v>556</v>
      </c>
      <c r="B15" s="97">
        <v>0</v>
      </c>
      <c r="C15" s="97">
        <v>0</v>
      </c>
      <c r="D15" s="97">
        <v>0</v>
      </c>
      <c r="E15" s="91"/>
      <c r="F15" s="92"/>
    </row>
    <row r="16" spans="1:6" s="93" customFormat="1" ht="3.15" customHeight="1" x14ac:dyDescent="0.2">
      <c r="A16" s="96"/>
      <c r="B16" s="97"/>
      <c r="C16" s="97"/>
      <c r="D16" s="97"/>
      <c r="E16" s="91"/>
      <c r="F16" s="92"/>
    </row>
    <row r="17" spans="1:7" s="93" customFormat="1" ht="9.75" customHeight="1" x14ac:dyDescent="0.2">
      <c r="A17" s="98" t="s">
        <v>557</v>
      </c>
      <c r="B17" s="90">
        <v>304493.55099999998</v>
      </c>
      <c r="C17" s="90">
        <v>40344.720000000001</v>
      </c>
      <c r="D17" s="90">
        <v>344838.27100000001</v>
      </c>
      <c r="E17" s="91"/>
      <c r="F17" s="92"/>
    </row>
    <row r="18" spans="1:7" s="93" customFormat="1" ht="9.75" customHeight="1" x14ac:dyDescent="0.2">
      <c r="A18" s="99" t="s">
        <v>558</v>
      </c>
      <c r="B18" s="95">
        <v>0</v>
      </c>
      <c r="C18" s="95">
        <v>0</v>
      </c>
      <c r="D18" s="95">
        <v>0</v>
      </c>
      <c r="E18" s="91"/>
      <c r="F18" s="92"/>
    </row>
    <row r="19" spans="1:7" s="93" customFormat="1" ht="9.75" customHeight="1" x14ac:dyDescent="0.2">
      <c r="A19" s="99" t="s">
        <v>559</v>
      </c>
      <c r="B19" s="95">
        <v>282393.38799999998</v>
      </c>
      <c r="C19" s="95">
        <v>23088.188999999998</v>
      </c>
      <c r="D19" s="95">
        <v>305481.57799999998</v>
      </c>
      <c r="E19" s="91"/>
      <c r="F19" s="92"/>
    </row>
    <row r="20" spans="1:7" s="93" customFormat="1" ht="9.75" customHeight="1" x14ac:dyDescent="0.2">
      <c r="A20" s="99" t="s">
        <v>560</v>
      </c>
      <c r="B20" s="95">
        <v>22100.162</v>
      </c>
      <c r="C20" s="95">
        <v>17256.530999999999</v>
      </c>
      <c r="D20" s="95">
        <v>39356.692999999999</v>
      </c>
      <c r="E20" s="91"/>
      <c r="F20" s="92"/>
    </row>
    <row r="21" spans="1:7" s="93" customFormat="1" ht="9.75" customHeight="1" x14ac:dyDescent="0.2">
      <c r="A21" s="99" t="s">
        <v>561</v>
      </c>
      <c r="B21" s="95">
        <v>0</v>
      </c>
      <c r="C21" s="95">
        <v>0</v>
      </c>
      <c r="D21" s="95">
        <v>0</v>
      </c>
      <c r="E21" s="91"/>
      <c r="F21" s="92"/>
    </row>
    <row r="22" spans="1:7" s="93" customFormat="1" ht="9.75" customHeight="1" x14ac:dyDescent="0.2">
      <c r="A22" s="99" t="s">
        <v>562</v>
      </c>
      <c r="B22" s="95">
        <v>0</v>
      </c>
      <c r="C22" s="95">
        <v>0</v>
      </c>
      <c r="D22" s="95">
        <v>0</v>
      </c>
      <c r="E22" s="91"/>
      <c r="F22" s="92"/>
    </row>
    <row r="23" spans="1:7" s="93" customFormat="1" ht="3.15" customHeight="1" x14ac:dyDescent="0.2">
      <c r="A23" s="94"/>
      <c r="B23" s="95"/>
      <c r="C23" s="95"/>
      <c r="D23" s="95"/>
      <c r="E23" s="91"/>
      <c r="F23" s="92"/>
    </row>
    <row r="24" spans="1:7" s="93" customFormat="1" ht="9.75" customHeight="1" x14ac:dyDescent="0.2">
      <c r="A24" s="98" t="s">
        <v>563</v>
      </c>
      <c r="B24" s="90">
        <v>76956.107999999993</v>
      </c>
      <c r="C24" s="90">
        <v>3.8820000000000001</v>
      </c>
      <c r="D24" s="90">
        <v>76959.990000000005</v>
      </c>
      <c r="E24" s="154"/>
      <c r="F24" s="154"/>
      <c r="G24" s="153"/>
    </row>
    <row r="25" spans="1:7" s="93" customFormat="1" ht="9.75" customHeight="1" x14ac:dyDescent="0.2">
      <c r="A25" s="96" t="s">
        <v>564</v>
      </c>
      <c r="B25" s="97">
        <v>88721.370999999999</v>
      </c>
      <c r="C25" s="97">
        <v>2.4710000000000001</v>
      </c>
      <c r="D25" s="97">
        <v>88723.842000000004</v>
      </c>
      <c r="E25" s="154"/>
      <c r="F25" s="92"/>
    </row>
    <row r="26" spans="1:7" s="93" customFormat="1" ht="9.75" customHeight="1" x14ac:dyDescent="0.2">
      <c r="A26" s="94" t="s">
        <v>565</v>
      </c>
      <c r="B26" s="95">
        <v>0</v>
      </c>
      <c r="C26" s="95">
        <v>0</v>
      </c>
      <c r="D26" s="95">
        <v>0</v>
      </c>
      <c r="E26" s="91"/>
      <c r="F26" s="92"/>
    </row>
    <row r="27" spans="1:7" s="93" customFormat="1" ht="9.75" customHeight="1" x14ac:dyDescent="0.2">
      <c r="A27" s="94" t="s">
        <v>566</v>
      </c>
      <c r="B27" s="95">
        <v>0</v>
      </c>
      <c r="C27" s="95">
        <v>0</v>
      </c>
      <c r="D27" s="95">
        <v>0</v>
      </c>
      <c r="E27" s="91"/>
      <c r="F27" s="92"/>
    </row>
    <row r="28" spans="1:7" s="93" customFormat="1" ht="9.75" customHeight="1" x14ac:dyDescent="0.2">
      <c r="A28" s="94" t="s">
        <v>567</v>
      </c>
      <c r="B28" s="95">
        <v>0</v>
      </c>
      <c r="C28" s="95">
        <v>0</v>
      </c>
      <c r="D28" s="95">
        <v>0</v>
      </c>
      <c r="E28" s="154"/>
      <c r="F28" s="92"/>
    </row>
    <row r="29" spans="1:7" s="93" customFormat="1" ht="9.75" customHeight="1" x14ac:dyDescent="0.2">
      <c r="A29" s="94" t="s">
        <v>568</v>
      </c>
      <c r="B29" s="95">
        <v>0</v>
      </c>
      <c r="C29" s="95">
        <v>0</v>
      </c>
      <c r="D29" s="95">
        <v>0</v>
      </c>
      <c r="E29" s="91"/>
      <c r="F29" s="92"/>
    </row>
    <row r="30" spans="1:7" s="93" customFormat="1" ht="9.75" customHeight="1" x14ac:dyDescent="0.2">
      <c r="A30" s="94" t="s">
        <v>569</v>
      </c>
      <c r="B30" s="95">
        <v>0</v>
      </c>
      <c r="C30" s="95">
        <v>0</v>
      </c>
      <c r="D30" s="95">
        <v>0</v>
      </c>
      <c r="E30" s="91"/>
      <c r="F30" s="92"/>
    </row>
    <row r="31" spans="1:7" s="93" customFormat="1" ht="9.75" customHeight="1" x14ac:dyDescent="0.2">
      <c r="A31" s="94" t="s">
        <v>570</v>
      </c>
      <c r="B31" s="95">
        <v>0</v>
      </c>
      <c r="C31" s="95">
        <v>0</v>
      </c>
      <c r="D31" s="95">
        <v>0</v>
      </c>
      <c r="E31" s="91"/>
      <c r="F31" s="92"/>
    </row>
    <row r="32" spans="1:7" s="93" customFormat="1" ht="9.75" customHeight="1" x14ac:dyDescent="0.2">
      <c r="A32" s="94" t="s">
        <v>571</v>
      </c>
      <c r="B32" s="95">
        <v>88721.370999999999</v>
      </c>
      <c r="C32" s="95">
        <v>2.4710000000000001</v>
      </c>
      <c r="D32" s="95">
        <v>88723.842000000004</v>
      </c>
      <c r="E32" s="91"/>
      <c r="F32" s="92"/>
    </row>
    <row r="33" spans="1:6" s="93" customFormat="1" ht="9.75" customHeight="1" x14ac:dyDescent="0.2">
      <c r="A33" s="94" t="s">
        <v>572</v>
      </c>
      <c r="B33" s="95">
        <v>0</v>
      </c>
      <c r="C33" s="95">
        <v>0</v>
      </c>
      <c r="D33" s="95">
        <v>0</v>
      </c>
      <c r="E33" s="91"/>
      <c r="F33" s="92"/>
    </row>
    <row r="34" spans="1:6" s="93" customFormat="1" ht="9.75" customHeight="1" x14ac:dyDescent="0.2">
      <c r="A34" s="94" t="s">
        <v>573</v>
      </c>
      <c r="B34" s="95">
        <v>0</v>
      </c>
      <c r="C34" s="95">
        <v>0</v>
      </c>
      <c r="D34" s="95">
        <v>0</v>
      </c>
      <c r="E34" s="91"/>
      <c r="F34" s="92"/>
    </row>
    <row r="35" spans="1:6" s="93" customFormat="1" ht="9.75" customHeight="1" x14ac:dyDescent="0.2">
      <c r="A35" s="96" t="s">
        <v>574</v>
      </c>
      <c r="B35" s="97">
        <v>5525.5990000000002</v>
      </c>
      <c r="C35" s="97">
        <v>0</v>
      </c>
      <c r="D35" s="97">
        <v>5525.5990000000002</v>
      </c>
      <c r="E35" s="101"/>
      <c r="F35" s="92"/>
    </row>
    <row r="36" spans="1:6" s="93" customFormat="1" ht="9.75" customHeight="1" x14ac:dyDescent="0.2">
      <c r="A36" s="96" t="s">
        <v>575</v>
      </c>
      <c r="B36" s="97">
        <v>148505.52299999999</v>
      </c>
      <c r="C36" s="97">
        <v>66.841999999999999</v>
      </c>
      <c r="D36" s="97">
        <v>148572.36499999999</v>
      </c>
      <c r="E36" s="91"/>
      <c r="F36" s="92"/>
    </row>
    <row r="37" spans="1:6" s="93" customFormat="1" ht="9.75" customHeight="1" x14ac:dyDescent="0.2">
      <c r="A37" s="94" t="s">
        <v>576</v>
      </c>
      <c r="B37" s="95">
        <v>148433.94399999999</v>
      </c>
      <c r="C37" s="95">
        <v>66.841999999999999</v>
      </c>
      <c r="D37" s="95">
        <v>148500.78700000001</v>
      </c>
      <c r="E37" s="91"/>
      <c r="F37" s="92"/>
    </row>
    <row r="38" spans="1:6" s="93" customFormat="1" ht="9.75" customHeight="1" x14ac:dyDescent="0.2">
      <c r="A38" s="94" t="s">
        <v>577</v>
      </c>
      <c r="B38" s="95">
        <v>71.578000000000003</v>
      </c>
      <c r="C38" s="95">
        <v>0</v>
      </c>
      <c r="D38" s="95">
        <v>71.578000000000003</v>
      </c>
      <c r="E38" s="91"/>
      <c r="F38" s="92"/>
    </row>
    <row r="39" spans="1:6" s="93" customFormat="1" ht="9.75" customHeight="1" x14ac:dyDescent="0.2">
      <c r="A39" s="96" t="s">
        <v>578</v>
      </c>
      <c r="B39" s="97">
        <v>-114555.72900000001</v>
      </c>
      <c r="C39" s="97">
        <v>-54.234999999999999</v>
      </c>
      <c r="D39" s="97">
        <v>-114609.96400000001</v>
      </c>
      <c r="E39" s="91"/>
      <c r="F39" s="92"/>
    </row>
    <row r="40" spans="1:6" s="93" customFormat="1" ht="9.75" customHeight="1" x14ac:dyDescent="0.2">
      <c r="A40" s="96" t="s">
        <v>579</v>
      </c>
      <c r="B40" s="97">
        <v>-51240.656000000003</v>
      </c>
      <c r="C40" s="97">
        <v>-11.196</v>
      </c>
      <c r="D40" s="97">
        <v>-51251.851999999999</v>
      </c>
      <c r="E40" s="91"/>
      <c r="F40" s="92"/>
    </row>
    <row r="41" spans="1:6" s="93" customFormat="1" ht="3.15" customHeight="1" x14ac:dyDescent="0.2">
      <c r="A41" s="96"/>
      <c r="B41" s="95"/>
      <c r="C41" s="95"/>
      <c r="D41" s="95"/>
      <c r="E41" s="91"/>
      <c r="F41" s="92"/>
    </row>
    <row r="42" spans="1:6" s="93" customFormat="1" ht="9.75" customHeight="1" x14ac:dyDescent="0.2">
      <c r="A42" s="96" t="s">
        <v>580</v>
      </c>
      <c r="B42" s="97">
        <v>10994726.365</v>
      </c>
      <c r="C42" s="97">
        <v>29027.623</v>
      </c>
      <c r="D42" s="97">
        <v>11023753.989</v>
      </c>
      <c r="E42" s="91"/>
      <c r="F42" s="92"/>
    </row>
    <row r="43" spans="1:6" s="93" customFormat="1" ht="3.15" customHeight="1" x14ac:dyDescent="0.2">
      <c r="A43" s="96"/>
      <c r="B43" s="95"/>
      <c r="C43" s="95"/>
      <c r="D43" s="95"/>
      <c r="E43" s="91"/>
      <c r="F43" s="92"/>
    </row>
    <row r="44" spans="1:6" s="93" customFormat="1" ht="9.75" customHeight="1" x14ac:dyDescent="0.2">
      <c r="A44" s="98" t="s">
        <v>581</v>
      </c>
      <c r="B44" s="90">
        <v>16808.144</v>
      </c>
      <c r="C44" s="90">
        <v>1904.7460000000001</v>
      </c>
      <c r="D44" s="90">
        <v>18712.891</v>
      </c>
      <c r="E44" s="91"/>
      <c r="F44" s="92"/>
    </row>
    <row r="45" spans="1:6" s="93" customFormat="1" ht="9.75" customHeight="1" x14ac:dyDescent="0.2">
      <c r="A45" s="102" t="s">
        <v>582</v>
      </c>
      <c r="B45" s="95">
        <v>0</v>
      </c>
      <c r="C45" s="95">
        <v>1821.588</v>
      </c>
      <c r="D45" s="95">
        <v>1821.588</v>
      </c>
      <c r="E45" s="91"/>
      <c r="F45" s="92"/>
    </row>
    <row r="46" spans="1:6" s="93" customFormat="1" ht="9.75" customHeight="1" x14ac:dyDescent="0.2">
      <c r="A46" s="94" t="s">
        <v>583</v>
      </c>
      <c r="B46" s="95">
        <v>0</v>
      </c>
      <c r="C46" s="95">
        <v>0</v>
      </c>
      <c r="D46" s="95">
        <v>0</v>
      </c>
      <c r="E46" s="91"/>
      <c r="F46" s="92"/>
    </row>
    <row r="47" spans="1:6" s="93" customFormat="1" ht="9.75" customHeight="1" x14ac:dyDescent="0.2">
      <c r="A47" s="94" t="s">
        <v>584</v>
      </c>
      <c r="B47" s="95">
        <v>0</v>
      </c>
      <c r="C47" s="95">
        <v>0</v>
      </c>
      <c r="D47" s="95">
        <v>0</v>
      </c>
      <c r="E47" s="91"/>
      <c r="F47" s="92"/>
    </row>
    <row r="48" spans="1:6" s="93" customFormat="1" ht="9.75" customHeight="1" x14ac:dyDescent="0.2">
      <c r="A48" s="94" t="s">
        <v>585</v>
      </c>
      <c r="B48" s="95">
        <v>459.21199999999999</v>
      </c>
      <c r="C48" s="95">
        <v>2.7E-2</v>
      </c>
      <c r="D48" s="95">
        <v>459.24</v>
      </c>
      <c r="E48" s="91"/>
      <c r="F48" s="92"/>
    </row>
    <row r="49" spans="1:6" s="93" customFormat="1" ht="9.75" customHeight="1" x14ac:dyDescent="0.2">
      <c r="A49" s="94" t="s">
        <v>586</v>
      </c>
      <c r="B49" s="95">
        <v>16348.931</v>
      </c>
      <c r="C49" s="95">
        <v>83.13</v>
      </c>
      <c r="D49" s="95">
        <v>16432.062000000002</v>
      </c>
      <c r="E49" s="91"/>
      <c r="F49" s="92"/>
    </row>
    <row r="50" spans="1:6" s="93" customFormat="1" ht="3.15" customHeight="1" x14ac:dyDescent="0.2">
      <c r="A50" s="94"/>
      <c r="B50" s="95"/>
      <c r="C50" s="95"/>
      <c r="D50" s="95"/>
      <c r="E50" s="91"/>
      <c r="F50" s="92"/>
    </row>
    <row r="51" spans="1:6" s="93" customFormat="1" ht="9.75" customHeight="1" x14ac:dyDescent="0.2">
      <c r="A51" s="103" t="s">
        <v>587</v>
      </c>
      <c r="B51" s="97">
        <v>1.119</v>
      </c>
      <c r="C51" s="97">
        <v>0</v>
      </c>
      <c r="D51" s="97">
        <v>1.119</v>
      </c>
      <c r="E51" s="91"/>
      <c r="F51" s="92"/>
    </row>
    <row r="52" spans="1:6" s="93" customFormat="1" ht="3.15" customHeight="1" x14ac:dyDescent="0.2">
      <c r="A52" s="96"/>
      <c r="B52" s="97"/>
      <c r="C52" s="97"/>
      <c r="D52" s="97"/>
      <c r="E52" s="91"/>
      <c r="F52" s="92"/>
    </row>
    <row r="53" spans="1:6" s="93" customFormat="1" ht="9.75" customHeight="1" x14ac:dyDescent="0.2">
      <c r="A53" s="100" t="s">
        <v>588</v>
      </c>
      <c r="B53" s="97">
        <v>4112.6490000000003</v>
      </c>
      <c r="C53" s="97">
        <v>0</v>
      </c>
      <c r="D53" s="97">
        <v>4112.6490000000003</v>
      </c>
      <c r="E53" s="91"/>
      <c r="F53" s="92"/>
    </row>
    <row r="54" spans="1:6" s="93" customFormat="1" ht="3.15" customHeight="1" x14ac:dyDescent="0.2">
      <c r="A54" s="104"/>
      <c r="B54" s="97"/>
      <c r="C54" s="97"/>
      <c r="D54" s="97"/>
      <c r="E54" s="91"/>
      <c r="F54" s="92"/>
    </row>
    <row r="55" spans="1:6" s="93" customFormat="1" ht="9.75" customHeight="1" x14ac:dyDescent="0.2">
      <c r="A55" s="100" t="s">
        <v>589</v>
      </c>
      <c r="B55" s="97">
        <v>92849.706000000006</v>
      </c>
      <c r="C55" s="97">
        <v>178.43100000000001</v>
      </c>
      <c r="D55" s="97">
        <v>93028.137000000002</v>
      </c>
      <c r="E55" s="91"/>
      <c r="F55" s="92"/>
    </row>
    <row r="56" spans="1:6" s="93" customFormat="1" ht="3.15" customHeight="1" x14ac:dyDescent="0.2">
      <c r="A56" s="96"/>
      <c r="B56" s="97"/>
      <c r="C56" s="97"/>
      <c r="D56" s="97"/>
      <c r="E56" s="91"/>
      <c r="F56" s="92"/>
    </row>
    <row r="57" spans="1:6" s="93" customFormat="1" ht="9.75" customHeight="1" x14ac:dyDescent="0.2">
      <c r="A57" s="89" t="s">
        <v>590</v>
      </c>
      <c r="B57" s="90">
        <v>12459330.306</v>
      </c>
      <c r="C57" s="90">
        <v>680252.201</v>
      </c>
      <c r="D57" s="90">
        <v>13139582.506999999</v>
      </c>
      <c r="E57" s="91"/>
      <c r="F57" s="92"/>
    </row>
    <row r="58" spans="1:6" s="93" customFormat="1" ht="2.25" customHeight="1" x14ac:dyDescent="0.2">
      <c r="A58" s="105"/>
      <c r="B58" s="106"/>
      <c r="C58" s="106"/>
      <c r="D58" s="106"/>
      <c r="E58" s="91"/>
      <c r="F58" s="92"/>
    </row>
    <row r="59" spans="1:6" ht="9" customHeight="1" thickBot="1" x14ac:dyDescent="0.3">
      <c r="A59" s="107"/>
      <c r="B59" s="108"/>
      <c r="C59" s="108"/>
      <c r="D59" s="108"/>
      <c r="F59" s="92"/>
    </row>
    <row r="60" spans="1:6" s="112" customFormat="1" ht="15" customHeight="1" x14ac:dyDescent="0.2">
      <c r="A60" s="109" t="s">
        <v>591</v>
      </c>
      <c r="B60" s="155"/>
      <c r="C60" s="155"/>
      <c r="D60" s="155"/>
      <c r="E60" s="111"/>
      <c r="F60" s="92"/>
    </row>
    <row r="61" spans="1:6" ht="6" hidden="1" customHeight="1" x14ac:dyDescent="0.3">
      <c r="A61" s="163"/>
      <c r="C61" s="114"/>
      <c r="F61" s="92"/>
    </row>
    <row r="62" spans="1:6" ht="17.100000000000001" hidden="1" customHeight="1" x14ac:dyDescent="0.35">
      <c r="A62" s="115"/>
      <c r="B62" s="115"/>
      <c r="C62" s="115"/>
      <c r="D62" s="115"/>
      <c r="F62" s="92"/>
    </row>
    <row r="63" spans="1:6" s="74" customFormat="1" ht="24" customHeight="1" x14ac:dyDescent="0.5">
      <c r="A63" s="72" t="s">
        <v>706</v>
      </c>
      <c r="B63" s="72"/>
      <c r="C63" s="72"/>
      <c r="D63" s="72"/>
      <c r="E63" s="73"/>
      <c r="F63" s="92"/>
    </row>
    <row r="64" spans="1:6" s="77" customFormat="1" ht="17.100000000000001" customHeight="1" x14ac:dyDescent="0.3">
      <c r="A64" s="75">
        <v>46053</v>
      </c>
      <c r="B64" s="116"/>
      <c r="C64" s="116"/>
      <c r="D64" s="116"/>
      <c r="E64" s="76"/>
      <c r="F64" s="92"/>
    </row>
    <row r="65" spans="1:6" s="8" customFormat="1" ht="15" customHeight="1" x14ac:dyDescent="0.3">
      <c r="A65" s="78" t="s">
        <v>545</v>
      </c>
      <c r="B65" s="79"/>
      <c r="C65" s="79"/>
      <c r="D65" s="79"/>
      <c r="E65" s="117"/>
      <c r="F65" s="92"/>
    </row>
    <row r="66" spans="1:6" ht="3.9" customHeight="1" thickBot="1" x14ac:dyDescent="0.35">
      <c r="F66" s="92"/>
    </row>
    <row r="67" spans="1:6" ht="14.1" customHeight="1" x14ac:dyDescent="0.3">
      <c r="A67" s="83" t="s">
        <v>592</v>
      </c>
      <c r="B67" s="162" t="s">
        <v>707</v>
      </c>
      <c r="C67" s="162"/>
      <c r="D67" s="162"/>
      <c r="F67" s="92"/>
    </row>
    <row r="68" spans="1:6" ht="14.1" customHeight="1" x14ac:dyDescent="0.25">
      <c r="A68" s="85"/>
      <c r="B68" s="86" t="s">
        <v>548</v>
      </c>
      <c r="C68" s="86" t="s">
        <v>549</v>
      </c>
      <c r="D68" s="86" t="s">
        <v>550</v>
      </c>
      <c r="F68" s="92"/>
    </row>
    <row r="69" spans="1:6" ht="2.1" customHeight="1" x14ac:dyDescent="0.25">
      <c r="A69" s="87"/>
      <c r="B69" s="118">
        <v>100</v>
      </c>
      <c r="C69" s="118">
        <v>200</v>
      </c>
      <c r="D69" s="118">
        <v>300</v>
      </c>
      <c r="F69" s="92"/>
    </row>
    <row r="70" spans="1:6" s="93" customFormat="1" ht="10.199999999999999" customHeight="1" x14ac:dyDescent="0.2">
      <c r="A70" s="119" t="s">
        <v>593</v>
      </c>
      <c r="B70" s="90">
        <v>0</v>
      </c>
      <c r="C70" s="90">
        <v>0</v>
      </c>
      <c r="D70" s="90">
        <v>0</v>
      </c>
      <c r="E70" s="91"/>
      <c r="F70" s="92"/>
    </row>
    <row r="71" spans="1:6" s="93" customFormat="1" ht="2.1" customHeight="1" x14ac:dyDescent="0.2">
      <c r="A71" s="120"/>
      <c r="B71" s="97"/>
      <c r="C71" s="97"/>
      <c r="D71" s="97"/>
      <c r="E71" s="91"/>
      <c r="F71" s="92"/>
    </row>
    <row r="72" spans="1:6" s="93" customFormat="1" ht="10.199999999999999" customHeight="1" x14ac:dyDescent="0.2">
      <c r="A72" s="120" t="s">
        <v>594</v>
      </c>
      <c r="B72" s="97">
        <v>0</v>
      </c>
      <c r="C72" s="97">
        <v>0</v>
      </c>
      <c r="D72" s="97">
        <v>0</v>
      </c>
      <c r="E72" s="91"/>
      <c r="F72" s="92"/>
    </row>
    <row r="73" spans="1:6" s="93" customFormat="1" ht="10.199999999999999" customHeight="1" x14ac:dyDescent="0.2">
      <c r="A73" s="120" t="s">
        <v>595</v>
      </c>
      <c r="B73" s="97">
        <v>0</v>
      </c>
      <c r="C73" s="97">
        <v>0</v>
      </c>
      <c r="D73" s="97">
        <v>0</v>
      </c>
      <c r="E73" s="91"/>
      <c r="F73" s="92"/>
    </row>
    <row r="74" spans="1:6" s="93" customFormat="1" ht="10.199999999999999" customHeight="1" x14ac:dyDescent="0.2">
      <c r="A74" s="120" t="s">
        <v>596</v>
      </c>
      <c r="B74" s="97">
        <v>0</v>
      </c>
      <c r="C74" s="97">
        <v>0</v>
      </c>
      <c r="D74" s="97">
        <v>0</v>
      </c>
      <c r="E74" s="91"/>
      <c r="F74" s="92"/>
    </row>
    <row r="75" spans="1:6" s="93" customFormat="1" ht="10.199999999999999" customHeight="1" x14ac:dyDescent="0.2">
      <c r="A75" s="121" t="s">
        <v>597</v>
      </c>
      <c r="B75" s="95">
        <v>0</v>
      </c>
      <c r="C75" s="95">
        <v>0</v>
      </c>
      <c r="D75" s="95">
        <v>0</v>
      </c>
      <c r="E75" s="91"/>
      <c r="F75" s="92"/>
    </row>
    <row r="76" spans="1:6" s="93" customFormat="1" ht="10.199999999999999" customHeight="1" x14ac:dyDescent="0.2">
      <c r="A76" s="121" t="s">
        <v>598</v>
      </c>
      <c r="B76" s="95">
        <v>0</v>
      </c>
      <c r="C76" s="95">
        <v>0</v>
      </c>
      <c r="D76" s="95">
        <v>0</v>
      </c>
      <c r="E76" s="91"/>
      <c r="F76" s="92"/>
    </row>
    <row r="77" spans="1:6" s="93" customFormat="1" ht="10.199999999999999" customHeight="1" x14ac:dyDescent="0.2">
      <c r="A77" s="121" t="s">
        <v>599</v>
      </c>
      <c r="B77" s="95">
        <v>0</v>
      </c>
      <c r="C77" s="95">
        <v>0</v>
      </c>
      <c r="D77" s="95">
        <v>0</v>
      </c>
      <c r="E77" s="91"/>
      <c r="F77" s="92"/>
    </row>
    <row r="78" spans="1:6" s="93" customFormat="1" ht="10.199999999999999" customHeight="1" x14ac:dyDescent="0.2">
      <c r="A78" s="121" t="s">
        <v>600</v>
      </c>
      <c r="B78" s="95">
        <v>0</v>
      </c>
      <c r="C78" s="95">
        <v>0</v>
      </c>
      <c r="D78" s="95">
        <v>0</v>
      </c>
      <c r="E78" s="91"/>
      <c r="F78" s="92"/>
    </row>
    <row r="79" spans="1:6" s="93" customFormat="1" ht="10.199999999999999" customHeight="1" x14ac:dyDescent="0.2">
      <c r="A79" s="120" t="s">
        <v>601</v>
      </c>
      <c r="B79" s="97">
        <v>0</v>
      </c>
      <c r="C79" s="97">
        <v>0</v>
      </c>
      <c r="D79" s="97">
        <v>0</v>
      </c>
      <c r="E79" s="91"/>
      <c r="F79" s="92"/>
    </row>
    <row r="80" spans="1:6" s="93" customFormat="1" ht="10.199999999999999" customHeight="1" x14ac:dyDescent="0.2">
      <c r="A80" s="120" t="s">
        <v>602</v>
      </c>
      <c r="B80" s="97">
        <v>0</v>
      </c>
      <c r="C80" s="97">
        <v>0</v>
      </c>
      <c r="D80" s="97">
        <v>0</v>
      </c>
      <c r="E80" s="91"/>
      <c r="F80" s="92"/>
    </row>
    <row r="81" spans="1:6" s="93" customFormat="1" ht="10.199999999999999" customHeight="1" x14ac:dyDescent="0.2">
      <c r="A81" s="121" t="s">
        <v>603</v>
      </c>
      <c r="B81" s="95">
        <v>0</v>
      </c>
      <c r="C81" s="95">
        <v>0</v>
      </c>
      <c r="D81" s="95">
        <v>0</v>
      </c>
      <c r="E81" s="91"/>
      <c r="F81" s="92"/>
    </row>
    <row r="82" spans="1:6" s="93" customFormat="1" ht="10.199999999999999" customHeight="1" x14ac:dyDescent="0.2">
      <c r="A82" s="121" t="s">
        <v>604</v>
      </c>
      <c r="B82" s="95">
        <v>0</v>
      </c>
      <c r="C82" s="95">
        <v>0</v>
      </c>
      <c r="D82" s="95">
        <v>0</v>
      </c>
      <c r="E82" s="91"/>
      <c r="F82" s="92"/>
    </row>
    <row r="83" spans="1:6" s="93" customFormat="1" ht="3.15" customHeight="1" x14ac:dyDescent="0.2">
      <c r="A83" s="121"/>
      <c r="B83" s="95"/>
      <c r="C83" s="95"/>
      <c r="D83" s="95"/>
      <c r="E83" s="91"/>
      <c r="F83" s="92"/>
    </row>
    <row r="84" spans="1:6" s="93" customFormat="1" ht="10.199999999999999" customHeight="1" x14ac:dyDescent="0.2">
      <c r="A84" s="122" t="s">
        <v>605</v>
      </c>
      <c r="B84" s="90">
        <v>0</v>
      </c>
      <c r="C84" s="90">
        <v>0</v>
      </c>
      <c r="D84" s="90">
        <v>0</v>
      </c>
      <c r="E84" s="91"/>
      <c r="F84" s="92"/>
    </row>
    <row r="85" spans="1:6" s="93" customFormat="1" ht="10.199999999999999" customHeight="1" x14ac:dyDescent="0.2">
      <c r="A85" s="121" t="s">
        <v>606</v>
      </c>
      <c r="B85" s="95">
        <v>0</v>
      </c>
      <c r="C85" s="95">
        <v>0</v>
      </c>
      <c r="D85" s="95">
        <v>0</v>
      </c>
      <c r="E85" s="91"/>
      <c r="F85" s="92"/>
    </row>
    <row r="86" spans="1:6" s="93" customFormat="1" ht="10.199999999999999" customHeight="1" x14ac:dyDescent="0.2">
      <c r="A86" s="121" t="s">
        <v>607</v>
      </c>
      <c r="B86" s="95">
        <v>0</v>
      </c>
      <c r="C86" s="95">
        <v>0</v>
      </c>
      <c r="D86" s="95">
        <v>0</v>
      </c>
      <c r="E86" s="91"/>
      <c r="F86" s="92"/>
    </row>
    <row r="87" spans="1:6" s="93" customFormat="1" ht="10.199999999999999" customHeight="1" x14ac:dyDescent="0.2">
      <c r="A87" s="121" t="s">
        <v>608</v>
      </c>
      <c r="B87" s="95">
        <v>0</v>
      </c>
      <c r="C87" s="95">
        <v>0</v>
      </c>
      <c r="D87" s="95">
        <v>0</v>
      </c>
      <c r="E87" s="91"/>
      <c r="F87" s="92"/>
    </row>
    <row r="88" spans="1:6" s="93" customFormat="1" ht="3.15" customHeight="1" x14ac:dyDescent="0.2">
      <c r="A88" s="121"/>
      <c r="B88" s="95"/>
      <c r="C88" s="95"/>
      <c r="D88" s="95"/>
      <c r="E88" s="91"/>
      <c r="F88" s="92"/>
    </row>
    <row r="89" spans="1:6" s="93" customFormat="1" ht="10.199999999999999" customHeight="1" x14ac:dyDescent="0.2">
      <c r="A89" s="120" t="s">
        <v>556</v>
      </c>
      <c r="B89" s="97">
        <v>0</v>
      </c>
      <c r="C89" s="97">
        <v>0</v>
      </c>
      <c r="D89" s="97">
        <v>0</v>
      </c>
      <c r="E89" s="91"/>
      <c r="F89" s="92"/>
    </row>
    <row r="90" spans="1:6" s="93" customFormat="1" ht="3.15" customHeight="1" x14ac:dyDescent="0.2">
      <c r="A90" s="120"/>
      <c r="B90" s="97"/>
      <c r="C90" s="97"/>
      <c r="D90" s="97"/>
      <c r="E90" s="91"/>
      <c r="F90" s="92"/>
    </row>
    <row r="91" spans="1:6" s="93" customFormat="1" ht="10.199999999999999" customHeight="1" x14ac:dyDescent="0.2">
      <c r="A91" s="119" t="s">
        <v>609</v>
      </c>
      <c r="B91" s="90">
        <v>2136655.0729999999</v>
      </c>
      <c r="C91" s="90">
        <v>2782914.6150000002</v>
      </c>
      <c r="D91" s="90">
        <v>4919569.6890000002</v>
      </c>
      <c r="E91" s="91"/>
      <c r="F91" s="92"/>
    </row>
    <row r="92" spans="1:6" s="93" customFormat="1" ht="10.199999999999999" customHeight="1" x14ac:dyDescent="0.2">
      <c r="A92" s="121" t="s">
        <v>610</v>
      </c>
      <c r="B92" s="95">
        <v>1443114.6470000001</v>
      </c>
      <c r="C92" s="95">
        <v>0</v>
      </c>
      <c r="D92" s="95">
        <v>1443114.6470000001</v>
      </c>
      <c r="E92" s="91"/>
      <c r="F92" s="92"/>
    </row>
    <row r="93" spans="1:6" s="93" customFormat="1" ht="10.199999999999999" customHeight="1" x14ac:dyDescent="0.2">
      <c r="A93" s="121" t="s">
        <v>611</v>
      </c>
      <c r="B93" s="95">
        <v>693540.42500000005</v>
      </c>
      <c r="C93" s="95">
        <v>2782914.6150000002</v>
      </c>
      <c r="D93" s="95">
        <v>3476455.0410000002</v>
      </c>
      <c r="E93" s="91"/>
      <c r="F93" s="92"/>
    </row>
    <row r="94" spans="1:6" s="93" customFormat="1" ht="3.15" customHeight="1" x14ac:dyDescent="0.2">
      <c r="A94" s="121"/>
      <c r="B94" s="95"/>
      <c r="C94" s="95"/>
      <c r="D94" s="95"/>
      <c r="E94" s="91"/>
      <c r="F94" s="92"/>
    </row>
    <row r="95" spans="1:6" s="93" customFormat="1" ht="10.199999999999999" customHeight="1" x14ac:dyDescent="0.2">
      <c r="A95" s="119" t="s">
        <v>612</v>
      </c>
      <c r="B95" s="90">
        <v>1184646.5660000001</v>
      </c>
      <c r="C95" s="90">
        <v>2007295.412</v>
      </c>
      <c r="D95" s="90">
        <v>3191941.9780000001</v>
      </c>
      <c r="E95" s="91"/>
      <c r="F95" s="92"/>
    </row>
    <row r="96" spans="1:6" s="93" customFormat="1" ht="10.199999999999999" customHeight="1" x14ac:dyDescent="0.2">
      <c r="A96" s="121" t="s">
        <v>613</v>
      </c>
      <c r="B96" s="97">
        <v>0</v>
      </c>
      <c r="C96" s="97">
        <v>0</v>
      </c>
      <c r="D96" s="97">
        <v>0</v>
      </c>
      <c r="E96" s="91"/>
      <c r="F96" s="92"/>
    </row>
    <row r="97" spans="1:6" s="93" customFormat="1" ht="10.199999999999999" customHeight="1" x14ac:dyDescent="0.2">
      <c r="A97" s="121" t="s">
        <v>614</v>
      </c>
      <c r="B97" s="97">
        <v>0</v>
      </c>
      <c r="C97" s="97">
        <v>0</v>
      </c>
      <c r="D97" s="97">
        <v>0</v>
      </c>
      <c r="E97" s="91"/>
      <c r="F97" s="92"/>
    </row>
    <row r="98" spans="1:6" s="93" customFormat="1" ht="10.199999999999999" customHeight="1" x14ac:dyDescent="0.2">
      <c r="A98" s="121" t="s">
        <v>615</v>
      </c>
      <c r="B98" s="95">
        <v>1184646.5660000001</v>
      </c>
      <c r="C98" s="95">
        <v>2007295.412</v>
      </c>
      <c r="D98" s="95">
        <v>3191941.9780000001</v>
      </c>
      <c r="E98" s="91"/>
      <c r="F98" s="92"/>
    </row>
    <row r="99" spans="1:6" s="93" customFormat="1" ht="3.15" customHeight="1" x14ac:dyDescent="0.2">
      <c r="A99" s="121"/>
      <c r="B99" s="95"/>
      <c r="C99" s="95"/>
      <c r="D99" s="95"/>
      <c r="E99" s="91"/>
      <c r="F99" s="92"/>
    </row>
    <row r="100" spans="1:6" s="93" customFormat="1" ht="10.199999999999999" customHeight="1" x14ac:dyDescent="0.2">
      <c r="A100" s="120" t="s">
        <v>616</v>
      </c>
      <c r="B100" s="97">
        <v>1104559.5900000001</v>
      </c>
      <c r="C100" s="97">
        <v>4555.5410000000002</v>
      </c>
      <c r="D100" s="97">
        <v>1109115.1310000001</v>
      </c>
      <c r="E100" s="91"/>
      <c r="F100" s="92"/>
    </row>
    <row r="101" spans="1:6" s="93" customFormat="1" ht="3.15" customHeight="1" x14ac:dyDescent="0.2">
      <c r="A101" s="121"/>
      <c r="B101" s="95"/>
      <c r="C101" s="95"/>
      <c r="D101" s="95"/>
      <c r="E101" s="91"/>
      <c r="F101" s="92"/>
    </row>
    <row r="102" spans="1:6" s="93" customFormat="1" ht="10.199999999999999" customHeight="1" x14ac:dyDescent="0.2">
      <c r="A102" s="119" t="s">
        <v>617</v>
      </c>
      <c r="B102" s="90">
        <v>34282.966</v>
      </c>
      <c r="C102" s="90">
        <v>50172.824000000001</v>
      </c>
      <c r="D102" s="90">
        <v>84455.79</v>
      </c>
      <c r="E102" s="91"/>
      <c r="F102" s="92"/>
    </row>
    <row r="103" spans="1:6" s="93" customFormat="1" ht="10.199999999999999" customHeight="1" x14ac:dyDescent="0.2">
      <c r="A103" s="121" t="s">
        <v>618</v>
      </c>
      <c r="B103" s="95">
        <v>0</v>
      </c>
      <c r="C103" s="95">
        <v>0</v>
      </c>
      <c r="D103" s="95">
        <v>0</v>
      </c>
      <c r="E103" s="91"/>
      <c r="F103" s="92"/>
    </row>
    <row r="104" spans="1:6" s="93" customFormat="1" ht="10.199999999999999" customHeight="1" x14ac:dyDescent="0.2">
      <c r="A104" s="121" t="s">
        <v>619</v>
      </c>
      <c r="B104" s="95">
        <v>0</v>
      </c>
      <c r="C104" s="95">
        <v>0</v>
      </c>
      <c r="D104" s="95">
        <v>0</v>
      </c>
      <c r="E104" s="91"/>
      <c r="F104" s="92"/>
    </row>
    <row r="105" spans="1:6" s="93" customFormat="1" ht="10.199999999999999" customHeight="1" x14ac:dyDescent="0.2">
      <c r="A105" s="121" t="s">
        <v>620</v>
      </c>
      <c r="B105" s="95">
        <v>0</v>
      </c>
      <c r="C105" s="95">
        <v>0</v>
      </c>
      <c r="D105" s="95">
        <v>0</v>
      </c>
      <c r="E105" s="91"/>
      <c r="F105" s="92"/>
    </row>
    <row r="106" spans="1:6" s="93" customFormat="1" ht="10.199999999999999" customHeight="1" x14ac:dyDescent="0.2">
      <c r="A106" s="121" t="s">
        <v>621</v>
      </c>
      <c r="B106" s="95">
        <v>25840.032999999999</v>
      </c>
      <c r="C106" s="95">
        <v>21551.901000000002</v>
      </c>
      <c r="D106" s="95">
        <v>47391.934000000001</v>
      </c>
      <c r="E106" s="91"/>
      <c r="F106" s="92"/>
    </row>
    <row r="107" spans="1:6" s="93" customFormat="1" ht="10.199999999999999" customHeight="1" x14ac:dyDescent="0.2">
      <c r="A107" s="121" t="s">
        <v>622</v>
      </c>
      <c r="B107" s="95">
        <v>8442.9320000000007</v>
      </c>
      <c r="C107" s="95">
        <v>28620.922999999999</v>
      </c>
      <c r="D107" s="95">
        <v>37063.855000000003</v>
      </c>
      <c r="E107" s="91"/>
      <c r="F107" s="92"/>
    </row>
    <row r="108" spans="1:6" s="93" customFormat="1" ht="10.199999999999999" customHeight="1" x14ac:dyDescent="0.2">
      <c r="A108" s="121" t="s">
        <v>623</v>
      </c>
      <c r="B108" s="95">
        <v>0</v>
      </c>
      <c r="C108" s="95">
        <v>0</v>
      </c>
      <c r="D108" s="95">
        <v>0</v>
      </c>
      <c r="E108" s="91"/>
      <c r="F108" s="92"/>
    </row>
    <row r="109" spans="1:6" s="93" customFormat="1" ht="3.15" customHeight="1" x14ac:dyDescent="0.2">
      <c r="A109" s="121"/>
      <c r="B109" s="95"/>
      <c r="C109" s="95"/>
      <c r="D109" s="95"/>
      <c r="E109" s="91"/>
      <c r="F109" s="92"/>
    </row>
    <row r="110" spans="1:6" s="93" customFormat="1" ht="10.199999999999999" customHeight="1" x14ac:dyDescent="0.2">
      <c r="A110" s="119" t="s">
        <v>624</v>
      </c>
      <c r="B110" s="90">
        <v>83960.384000000005</v>
      </c>
      <c r="C110" s="90">
        <v>1.135</v>
      </c>
      <c r="D110" s="90">
        <v>83961.519</v>
      </c>
      <c r="E110" s="91"/>
      <c r="F110" s="92"/>
    </row>
    <row r="111" spans="1:6" s="93" customFormat="1" ht="3.15" customHeight="1" x14ac:dyDescent="0.2">
      <c r="A111" s="121"/>
      <c r="B111" s="95"/>
      <c r="C111" s="95"/>
      <c r="D111" s="95"/>
      <c r="E111" s="91"/>
      <c r="F111" s="92"/>
    </row>
    <row r="112" spans="1:6" s="93" customFormat="1" ht="10.199999999999999" customHeight="1" x14ac:dyDescent="0.2">
      <c r="A112" s="98" t="s">
        <v>625</v>
      </c>
      <c r="B112" s="90">
        <v>3854.4389999999999</v>
      </c>
      <c r="C112" s="90">
        <v>680.303</v>
      </c>
      <c r="D112" s="90">
        <v>4534.7420000000002</v>
      </c>
      <c r="E112" s="91"/>
      <c r="F112" s="92"/>
    </row>
    <row r="113" spans="1:7" s="93" customFormat="1" ht="10.199999999999999" customHeight="1" x14ac:dyDescent="0.2">
      <c r="A113" s="99" t="s">
        <v>626</v>
      </c>
      <c r="B113" s="97">
        <v>0</v>
      </c>
      <c r="C113" s="97">
        <v>0</v>
      </c>
      <c r="D113" s="97">
        <v>0</v>
      </c>
      <c r="E113" s="91"/>
      <c r="F113" s="92"/>
    </row>
    <row r="114" spans="1:7" s="93" customFormat="1" ht="10.199999999999999" customHeight="1" x14ac:dyDescent="0.2">
      <c r="A114" s="99" t="s">
        <v>627</v>
      </c>
      <c r="B114" s="97">
        <v>3854.4389999999999</v>
      </c>
      <c r="C114" s="97">
        <v>680.303</v>
      </c>
      <c r="D114" s="97">
        <v>4534.7420000000002</v>
      </c>
      <c r="E114" s="91"/>
      <c r="F114" s="92"/>
    </row>
    <row r="115" spans="1:7" s="93" customFormat="1" ht="5.0999999999999996" customHeight="1" x14ac:dyDescent="0.2">
      <c r="A115" s="120"/>
      <c r="B115" s="97"/>
      <c r="C115" s="97"/>
      <c r="D115" s="97"/>
      <c r="E115" s="91"/>
      <c r="F115" s="92"/>
    </row>
    <row r="116" spans="1:7" s="25" customFormat="1" ht="10.199999999999999" customHeight="1" x14ac:dyDescent="0.2">
      <c r="A116" s="96" t="s">
        <v>628</v>
      </c>
      <c r="B116" s="97">
        <v>0</v>
      </c>
      <c r="C116" s="97">
        <v>0</v>
      </c>
      <c r="D116" s="97">
        <v>0</v>
      </c>
      <c r="E116" s="123"/>
      <c r="F116" s="92"/>
    </row>
    <row r="117" spans="1:7" s="93" customFormat="1" ht="3.15" customHeight="1" x14ac:dyDescent="0.2">
      <c r="A117" s="121"/>
      <c r="B117" s="97"/>
      <c r="C117" s="97"/>
      <c r="D117" s="97"/>
      <c r="E117" s="91"/>
      <c r="F117" s="92"/>
    </row>
    <row r="118" spans="1:7" s="93" customFormat="1" ht="10.5" customHeight="1" x14ac:dyDescent="0.2">
      <c r="A118" s="119" t="s">
        <v>629</v>
      </c>
      <c r="B118" s="90">
        <v>4547959.0190000003</v>
      </c>
      <c r="C118" s="90">
        <v>4845619.8329999996</v>
      </c>
      <c r="D118" s="90">
        <v>9393578.852</v>
      </c>
      <c r="E118" s="101"/>
      <c r="F118" s="92"/>
    </row>
    <row r="119" spans="1:7" s="93" customFormat="1" ht="3.15" customHeight="1" x14ac:dyDescent="0.2">
      <c r="A119" s="121"/>
      <c r="B119" s="97"/>
      <c r="C119" s="97"/>
      <c r="D119" s="97"/>
      <c r="E119" s="91"/>
      <c r="F119" s="92"/>
    </row>
    <row r="120" spans="1:7" s="93" customFormat="1" ht="12.75" customHeight="1" x14ac:dyDescent="0.2">
      <c r="A120" s="119" t="s">
        <v>630</v>
      </c>
      <c r="B120" s="90">
        <v>3745254.52</v>
      </c>
      <c r="C120" s="90">
        <v>749.13400000000001</v>
      </c>
      <c r="D120" s="90">
        <v>3746003.6540000001</v>
      </c>
      <c r="E120" s="154"/>
      <c r="F120" s="154"/>
      <c r="G120" s="164"/>
    </row>
    <row r="121" spans="1:7" s="93" customFormat="1" ht="10.199999999999999" customHeight="1" x14ac:dyDescent="0.2">
      <c r="A121" s="121" t="s">
        <v>631</v>
      </c>
      <c r="B121" s="95">
        <v>3637734.048</v>
      </c>
      <c r="C121" s="95">
        <v>0</v>
      </c>
      <c r="D121" s="95">
        <v>3637734.048</v>
      </c>
      <c r="E121" s="154"/>
      <c r="F121" s="92"/>
    </row>
    <row r="122" spans="1:7" s="93" customFormat="1" ht="10.199999999999999" customHeight="1" x14ac:dyDescent="0.2">
      <c r="A122" s="121" t="s">
        <v>632</v>
      </c>
      <c r="B122" s="95">
        <v>0</v>
      </c>
      <c r="C122" s="95">
        <v>0</v>
      </c>
      <c r="D122" s="95">
        <v>0</v>
      </c>
      <c r="E122" s="154"/>
      <c r="F122" s="92"/>
    </row>
    <row r="123" spans="1:7" s="93" customFormat="1" ht="10.199999999999999" customHeight="1" x14ac:dyDescent="0.2">
      <c r="A123" s="121" t="s">
        <v>633</v>
      </c>
      <c r="B123" s="95">
        <v>58436.752</v>
      </c>
      <c r="C123" s="95">
        <v>0</v>
      </c>
      <c r="D123" s="95">
        <v>58436.752</v>
      </c>
      <c r="E123" s="154"/>
      <c r="F123" s="92"/>
      <c r="G123" s="92"/>
    </row>
    <row r="124" spans="1:7" s="93" customFormat="1" ht="10.199999999999999" customHeight="1" x14ac:dyDescent="0.2">
      <c r="A124" s="121" t="s">
        <v>634</v>
      </c>
      <c r="B124" s="95">
        <v>-82026.725999999995</v>
      </c>
      <c r="C124" s="95">
        <v>749.13400000000001</v>
      </c>
      <c r="D124" s="95">
        <v>-81277.592000000004</v>
      </c>
      <c r="E124" s="154"/>
      <c r="F124" s="92"/>
    </row>
    <row r="125" spans="1:7" s="93" customFormat="1" ht="10.199999999999999" customHeight="1" x14ac:dyDescent="0.2">
      <c r="A125" s="121" t="s">
        <v>635</v>
      </c>
      <c r="B125" s="95">
        <v>120167.08900000001</v>
      </c>
      <c r="C125" s="95">
        <v>0</v>
      </c>
      <c r="D125" s="95">
        <v>120167.08900000001</v>
      </c>
      <c r="E125" s="154"/>
      <c r="F125" s="92"/>
    </row>
    <row r="126" spans="1:7" s="93" customFormat="1" ht="10.199999999999999" customHeight="1" x14ac:dyDescent="0.2">
      <c r="A126" s="121" t="s">
        <v>636</v>
      </c>
      <c r="B126" s="95">
        <v>10943.357</v>
      </c>
      <c r="C126" s="95">
        <v>0</v>
      </c>
      <c r="D126" s="95">
        <v>10943.357</v>
      </c>
      <c r="E126" s="154"/>
      <c r="F126" s="92"/>
    </row>
    <row r="127" spans="1:7" s="93" customFormat="1" ht="2.1" customHeight="1" x14ac:dyDescent="0.2">
      <c r="A127" s="121"/>
      <c r="B127" s="95"/>
      <c r="C127" s="95"/>
      <c r="D127" s="95"/>
      <c r="E127" s="91"/>
      <c r="F127" s="92"/>
    </row>
    <row r="128" spans="1:7" s="93" customFormat="1" ht="12.15" customHeight="1" x14ac:dyDescent="0.2">
      <c r="A128" s="119" t="s">
        <v>637</v>
      </c>
      <c r="B128" s="90">
        <v>8293213.54</v>
      </c>
      <c r="C128" s="90">
        <v>4846368.9670000002</v>
      </c>
      <c r="D128" s="90">
        <v>13139582.506999999</v>
      </c>
      <c r="E128" s="91"/>
      <c r="F128" s="92"/>
    </row>
    <row r="129" spans="1:6" s="93" customFormat="1" ht="2.1" customHeight="1" x14ac:dyDescent="0.2">
      <c r="A129" s="124"/>
      <c r="B129" s="106"/>
      <c r="C129" s="106"/>
      <c r="D129" s="106"/>
      <c r="E129" s="91"/>
      <c r="F129" s="92"/>
    </row>
    <row r="130" spans="1:6" s="93" customFormat="1" ht="12.75" customHeight="1" x14ac:dyDescent="0.2">
      <c r="A130" s="119" t="s">
        <v>638</v>
      </c>
      <c r="B130" s="90">
        <v>54552.538999999997</v>
      </c>
      <c r="C130" s="90">
        <v>4385372.0590000004</v>
      </c>
      <c r="D130" s="90">
        <v>4439924.5980000002</v>
      </c>
      <c r="E130" s="91"/>
      <c r="F130" s="92"/>
    </row>
    <row r="131" spans="1:6" s="93" customFormat="1" ht="10.199999999999999" customHeight="1" x14ac:dyDescent="0.2">
      <c r="A131" s="99" t="s">
        <v>639</v>
      </c>
      <c r="B131" s="95">
        <v>0</v>
      </c>
      <c r="C131" s="95">
        <v>0</v>
      </c>
      <c r="D131" s="95">
        <v>0</v>
      </c>
      <c r="E131" s="91"/>
      <c r="F131" s="92"/>
    </row>
    <row r="132" spans="1:6" s="93" customFormat="1" ht="10.199999999999999" customHeight="1" x14ac:dyDescent="0.2">
      <c r="A132" s="121" t="s">
        <v>640</v>
      </c>
      <c r="B132" s="95">
        <v>0</v>
      </c>
      <c r="C132" s="95">
        <v>0</v>
      </c>
      <c r="D132" s="95">
        <v>0</v>
      </c>
      <c r="E132" s="91"/>
      <c r="F132" s="92"/>
    </row>
    <row r="133" spans="1:6" s="93" customFormat="1" ht="10.199999999999999" customHeight="1" x14ac:dyDescent="0.2">
      <c r="A133" s="121" t="s">
        <v>641</v>
      </c>
      <c r="B133" s="95">
        <v>0</v>
      </c>
      <c r="C133" s="95">
        <v>4375366.5970000001</v>
      </c>
      <c r="D133" s="95">
        <v>4375366.5970000001</v>
      </c>
      <c r="E133" s="91"/>
      <c r="F133" s="92"/>
    </row>
    <row r="134" spans="1:6" s="93" customFormat="1" ht="10.199999999999999" customHeight="1" x14ac:dyDescent="0.2">
      <c r="A134" s="121" t="s">
        <v>642</v>
      </c>
      <c r="B134" s="95">
        <v>54552.538999999997</v>
      </c>
      <c r="C134" s="95">
        <v>10005.462</v>
      </c>
      <c r="D134" s="95">
        <v>64558.000999999997</v>
      </c>
      <c r="E134" s="91"/>
      <c r="F134" s="92"/>
    </row>
    <row r="135" spans="1:6" ht="8.4" customHeight="1" thickBot="1" x14ac:dyDescent="0.3">
      <c r="A135" s="125"/>
      <c r="B135" s="125"/>
      <c r="C135" s="125"/>
      <c r="D135" s="125"/>
      <c r="F135" s="92"/>
    </row>
    <row r="136" spans="1:6" s="112" customFormat="1" ht="14.25" customHeight="1" x14ac:dyDescent="0.2">
      <c r="A136" s="128" t="s">
        <v>591</v>
      </c>
      <c r="B136" s="156"/>
      <c r="C136" s="156"/>
      <c r="D136" s="156"/>
      <c r="E136" s="111"/>
    </row>
    <row r="137" spans="1:6" s="112" customFormat="1" ht="10.199999999999999" x14ac:dyDescent="0.2">
      <c r="A137" s="128" t="s">
        <v>643</v>
      </c>
      <c r="B137" s="156"/>
      <c r="C137" s="156"/>
      <c r="D137" s="156"/>
      <c r="E137" s="111"/>
    </row>
    <row r="138" spans="1:6" x14ac:dyDescent="0.3">
      <c r="B138" s="156"/>
      <c r="C138" s="156"/>
      <c r="D138" s="156"/>
    </row>
    <row r="139" spans="1:6" ht="12.75" customHeight="1" x14ac:dyDescent="0.3">
      <c r="D139" s="129">
        <v>0</v>
      </c>
    </row>
  </sheetData>
  <mergeCells count="12">
    <mergeCell ref="A62:D62"/>
    <mergeCell ref="A63:D63"/>
    <mergeCell ref="A64:D64"/>
    <mergeCell ref="A65:D65"/>
    <mergeCell ref="A67:A68"/>
    <mergeCell ref="B67:D67"/>
    <mergeCell ref="A1:D1"/>
    <mergeCell ref="A2:D2"/>
    <mergeCell ref="A3:D3"/>
    <mergeCell ref="A4:D4"/>
    <mergeCell ref="A6:A7"/>
    <mergeCell ref="B6:D6"/>
  </mergeCells>
  <hyperlinks>
    <hyperlink ref="A1:D1" location="Índice!A1" display="Volver al Índice" xr:uid="{263AD304-EB6D-41C3-A8F3-A06135CC2B7A}"/>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5309E-CB0B-4965-97C4-76AE837FAE13}">
  <dimension ref="A1:E88"/>
  <sheetViews>
    <sheetView showGridLines="0" zoomScaleNormal="100" workbookViewId="0">
      <selection sqref="A1:D1"/>
    </sheetView>
  </sheetViews>
  <sheetFormatPr baseColWidth="10" defaultColWidth="11.33203125" defaultRowHeight="13.8" x14ac:dyDescent="0.3"/>
  <cols>
    <col min="1" max="1" width="70.6640625" style="82" customWidth="1"/>
    <col min="2" max="4" width="27.6640625" style="82" customWidth="1"/>
    <col min="5" max="5" width="21.6640625" style="10" bestFit="1" customWidth="1"/>
    <col min="6" max="16384" width="11.33203125" style="10"/>
  </cols>
  <sheetData>
    <row r="1" spans="1:5" s="26" customFormat="1" ht="16.2" customHeight="1" x14ac:dyDescent="0.3">
      <c r="A1" s="275" t="s">
        <v>781</v>
      </c>
      <c r="B1" s="275"/>
      <c r="C1" s="275"/>
      <c r="D1" s="275"/>
    </row>
    <row r="2" spans="1:5" s="131" customFormat="1" ht="24" customHeight="1" x14ac:dyDescent="0.3">
      <c r="A2" s="130" t="s">
        <v>708</v>
      </c>
      <c r="B2" s="130"/>
      <c r="C2" s="130"/>
      <c r="D2" s="130"/>
    </row>
    <row r="3" spans="1:5" s="133" customFormat="1" ht="16.2" customHeight="1" x14ac:dyDescent="0.3">
      <c r="A3" s="132">
        <v>46053</v>
      </c>
      <c r="B3" s="132"/>
      <c r="C3" s="132"/>
      <c r="D3" s="132"/>
    </row>
    <row r="4" spans="1:5" s="134" customFormat="1" ht="15" customHeight="1" x14ac:dyDescent="0.3">
      <c r="A4" s="78" t="s">
        <v>545</v>
      </c>
      <c r="B4" s="79"/>
      <c r="C4" s="79"/>
      <c r="D4" s="79"/>
    </row>
    <row r="5" spans="1:5" s="26" customFormat="1" ht="3.9" customHeight="1" thickBot="1" x14ac:dyDescent="0.35">
      <c r="A5" s="135"/>
      <c r="B5" s="136"/>
      <c r="C5" s="136"/>
      <c r="D5" s="136"/>
    </row>
    <row r="6" spans="1:5" s="26" customFormat="1" ht="16.2" customHeight="1" x14ac:dyDescent="0.3">
      <c r="A6" s="137"/>
      <c r="B6" s="162" t="s">
        <v>707</v>
      </c>
      <c r="C6" s="162"/>
      <c r="D6" s="162"/>
    </row>
    <row r="7" spans="1:5" s="26" customFormat="1" ht="14.1" customHeight="1" x14ac:dyDescent="0.3">
      <c r="A7" s="138"/>
      <c r="B7" s="86" t="s">
        <v>548</v>
      </c>
      <c r="C7" s="86" t="s">
        <v>549</v>
      </c>
      <c r="D7" s="86" t="s">
        <v>550</v>
      </c>
    </row>
    <row r="8" spans="1:5" s="26" customFormat="1" ht="3.75" customHeight="1" x14ac:dyDescent="0.3">
      <c r="A8" s="87"/>
      <c r="B8" s="118"/>
      <c r="C8" s="118"/>
      <c r="D8" s="118"/>
    </row>
    <row r="9" spans="1:5" s="25" customFormat="1" ht="8.6999999999999993" customHeight="1" x14ac:dyDescent="0.3">
      <c r="A9" s="139" t="s">
        <v>645</v>
      </c>
      <c r="B9" s="140">
        <v>68652.453860000009</v>
      </c>
      <c r="C9" s="140">
        <v>2254.9970700000003</v>
      </c>
      <c r="D9" s="140">
        <v>70907.450930000006</v>
      </c>
      <c r="E9" s="141"/>
    </row>
    <row r="10" spans="1:5" s="25" customFormat="1" ht="8.6999999999999993" customHeight="1" x14ac:dyDescent="0.3">
      <c r="A10" s="142" t="s">
        <v>646</v>
      </c>
      <c r="B10" s="143">
        <v>2350.1623500000001</v>
      </c>
      <c r="C10" s="143">
        <v>1855.90399</v>
      </c>
      <c r="D10" s="143">
        <v>4206.0663400000003</v>
      </c>
    </row>
    <row r="11" spans="1:5" s="25" customFormat="1" ht="8.6999999999999993" customHeight="1" x14ac:dyDescent="0.3">
      <c r="A11" s="94" t="s">
        <v>647</v>
      </c>
      <c r="B11" s="143">
        <v>0</v>
      </c>
      <c r="C11" s="143">
        <v>0</v>
      </c>
      <c r="D11" s="143">
        <v>0</v>
      </c>
    </row>
    <row r="12" spans="1:5" s="25" customFormat="1" ht="8.6999999999999993" customHeight="1" x14ac:dyDescent="0.3">
      <c r="A12" s="94" t="s">
        <v>648</v>
      </c>
      <c r="B12" s="143">
        <v>1325.50359</v>
      </c>
      <c r="C12" s="143">
        <v>194.29698999999999</v>
      </c>
      <c r="D12" s="143">
        <v>1519.8005800000001</v>
      </c>
    </row>
    <row r="13" spans="1:5" s="25" customFormat="1" ht="8.6999999999999993" customHeight="1" x14ac:dyDescent="0.3">
      <c r="A13" s="94" t="s">
        <v>649</v>
      </c>
      <c r="B13" s="143">
        <v>1717.7014500000002</v>
      </c>
      <c r="C13" s="143">
        <v>0.32124000000000003</v>
      </c>
      <c r="D13" s="143">
        <v>1718.0226900000002</v>
      </c>
    </row>
    <row r="14" spans="1:5" s="25" customFormat="1" ht="8.6999999999999993" customHeight="1" x14ac:dyDescent="0.3">
      <c r="A14" s="94" t="s">
        <v>668</v>
      </c>
      <c r="B14" s="143">
        <v>62996.120600000002</v>
      </c>
      <c r="C14" s="143">
        <v>0.62002000000000002</v>
      </c>
      <c r="D14" s="143">
        <v>62996.740620000004</v>
      </c>
    </row>
    <row r="15" spans="1:5" s="25" customFormat="1" ht="8.6999999999999993" customHeight="1" x14ac:dyDescent="0.3">
      <c r="A15" s="99" t="s">
        <v>650</v>
      </c>
      <c r="B15" s="143">
        <v>0</v>
      </c>
      <c r="C15" s="143">
        <v>0</v>
      </c>
      <c r="D15" s="143">
        <v>0</v>
      </c>
    </row>
    <row r="16" spans="1:5" s="25" customFormat="1" ht="8.6999999999999993" customHeight="1" x14ac:dyDescent="0.3">
      <c r="A16" s="94" t="s">
        <v>651</v>
      </c>
      <c r="B16" s="143">
        <v>0</v>
      </c>
      <c r="C16" s="143">
        <v>0</v>
      </c>
      <c r="D16" s="143">
        <v>0</v>
      </c>
    </row>
    <row r="17" spans="1:4" s="25" customFormat="1" ht="8.6999999999999993" customHeight="1" x14ac:dyDescent="0.3">
      <c r="A17" s="94" t="s">
        <v>652</v>
      </c>
      <c r="B17" s="143">
        <v>0</v>
      </c>
      <c r="C17" s="143">
        <v>203.84501</v>
      </c>
      <c r="D17" s="143">
        <v>203.84501</v>
      </c>
    </row>
    <row r="18" spans="1:4" s="25" customFormat="1" ht="8.6999999999999993" customHeight="1" x14ac:dyDescent="0.3">
      <c r="A18" s="94" t="s">
        <v>653</v>
      </c>
      <c r="B18" s="143">
        <v>0</v>
      </c>
      <c r="C18" s="143">
        <v>0</v>
      </c>
      <c r="D18" s="143">
        <v>0</v>
      </c>
    </row>
    <row r="19" spans="1:4" s="25" customFormat="1" ht="8.6999999999999993" customHeight="1" x14ac:dyDescent="0.3">
      <c r="A19" s="94" t="s">
        <v>573</v>
      </c>
      <c r="B19" s="143">
        <v>262.96587</v>
      </c>
      <c r="C19" s="143">
        <v>9.8200000000000006E-3</v>
      </c>
      <c r="D19" s="143">
        <v>262.97568999999999</v>
      </c>
    </row>
    <row r="20" spans="1:4" s="25" customFormat="1" ht="3.15" customHeight="1" x14ac:dyDescent="0.3">
      <c r="A20" s="94"/>
      <c r="B20" s="143"/>
      <c r="C20" s="143"/>
      <c r="D20" s="143"/>
    </row>
    <row r="21" spans="1:4" s="25" customFormat="1" ht="8.6999999999999993" customHeight="1" x14ac:dyDescent="0.3">
      <c r="A21" s="89" t="s">
        <v>654</v>
      </c>
      <c r="B21" s="140">
        <v>18659.962159999999</v>
      </c>
      <c r="C21" s="140">
        <v>33146.578780000003</v>
      </c>
      <c r="D21" s="140">
        <v>51806.540940000006</v>
      </c>
    </row>
    <row r="22" spans="1:4" s="25" customFormat="1" ht="8.6999999999999993" customHeight="1" x14ac:dyDescent="0.3">
      <c r="A22" s="94" t="s">
        <v>655</v>
      </c>
      <c r="B22" s="143">
        <v>0</v>
      </c>
      <c r="C22" s="143">
        <v>0</v>
      </c>
      <c r="D22" s="143">
        <v>0</v>
      </c>
    </row>
    <row r="23" spans="1:4" s="25" customFormat="1" ht="8.6999999999999993" customHeight="1" x14ac:dyDescent="0.3">
      <c r="A23" s="94" t="s">
        <v>656</v>
      </c>
      <c r="B23" s="143">
        <v>0</v>
      </c>
      <c r="C23" s="143">
        <v>0</v>
      </c>
      <c r="D23" s="143">
        <v>0</v>
      </c>
    </row>
    <row r="24" spans="1:4" s="25" customFormat="1" ht="8.6999999999999993" customHeight="1" x14ac:dyDescent="0.3">
      <c r="A24" s="94" t="s">
        <v>647</v>
      </c>
      <c r="B24" s="143">
        <v>0</v>
      </c>
      <c r="C24" s="143">
        <v>0</v>
      </c>
      <c r="D24" s="143">
        <v>0</v>
      </c>
    </row>
    <row r="25" spans="1:4" s="25" customFormat="1" ht="8.6999999999999993" customHeight="1" x14ac:dyDescent="0.3">
      <c r="A25" s="94" t="s">
        <v>657</v>
      </c>
      <c r="B25" s="143">
        <v>11692.78861</v>
      </c>
      <c r="C25" s="143">
        <v>9929.5162300000011</v>
      </c>
      <c r="D25" s="143">
        <v>21622.304840000001</v>
      </c>
    </row>
    <row r="26" spans="1:4" s="25" customFormat="1" ht="8.6999999999999993" customHeight="1" x14ac:dyDescent="0.3">
      <c r="A26" s="94" t="s">
        <v>673</v>
      </c>
      <c r="B26" s="143">
        <v>0</v>
      </c>
      <c r="C26" s="143">
        <v>0</v>
      </c>
      <c r="D26" s="143">
        <v>0</v>
      </c>
    </row>
    <row r="27" spans="1:4" s="25" customFormat="1" ht="8.6999999999999993" customHeight="1" x14ac:dyDescent="0.3">
      <c r="A27" s="94" t="s">
        <v>658</v>
      </c>
      <c r="B27" s="143">
        <v>6096.8830699999999</v>
      </c>
      <c r="C27" s="143">
        <v>8184.0410199999997</v>
      </c>
      <c r="D27" s="143">
        <v>14280.92409</v>
      </c>
    </row>
    <row r="28" spans="1:4" s="25" customFormat="1" ht="8.6999999999999993" customHeight="1" x14ac:dyDescent="0.3">
      <c r="A28" s="94" t="s">
        <v>659</v>
      </c>
      <c r="B28" s="143">
        <v>0</v>
      </c>
      <c r="C28" s="143">
        <v>0</v>
      </c>
      <c r="D28" s="143">
        <v>0</v>
      </c>
    </row>
    <row r="29" spans="1:4" s="25" customFormat="1" ht="8.6999999999999993" customHeight="1" x14ac:dyDescent="0.3">
      <c r="A29" s="94" t="s">
        <v>660</v>
      </c>
      <c r="B29" s="143">
        <v>0</v>
      </c>
      <c r="C29" s="143">
        <v>132.09889999999999</v>
      </c>
      <c r="D29" s="143">
        <v>132.09889999999999</v>
      </c>
    </row>
    <row r="30" spans="1:4" s="25" customFormat="1" ht="8.6999999999999993" customHeight="1" x14ac:dyDescent="0.3">
      <c r="A30" s="94" t="s">
        <v>661</v>
      </c>
      <c r="B30" s="143">
        <v>0</v>
      </c>
      <c r="C30" s="143">
        <v>0</v>
      </c>
      <c r="D30" s="143">
        <v>0</v>
      </c>
    </row>
    <row r="31" spans="1:4" s="25" customFormat="1" ht="8.6999999999999993" customHeight="1" x14ac:dyDescent="0.3">
      <c r="A31" s="94" t="s">
        <v>662</v>
      </c>
      <c r="B31" s="143">
        <v>0</v>
      </c>
      <c r="C31" s="143">
        <v>0</v>
      </c>
      <c r="D31" s="143">
        <v>0</v>
      </c>
    </row>
    <row r="32" spans="1:4" s="25" customFormat="1" ht="8.6999999999999993" customHeight="1" x14ac:dyDescent="0.3">
      <c r="A32" s="94" t="s">
        <v>652</v>
      </c>
      <c r="B32" s="143">
        <v>0</v>
      </c>
      <c r="C32" s="143">
        <v>0</v>
      </c>
      <c r="D32" s="143">
        <v>0</v>
      </c>
    </row>
    <row r="33" spans="1:4" s="25" customFormat="1" ht="8.6999999999999993" customHeight="1" x14ac:dyDescent="0.3">
      <c r="A33" s="94" t="s">
        <v>663</v>
      </c>
      <c r="B33" s="143">
        <v>0</v>
      </c>
      <c r="C33" s="143">
        <v>14795.62146</v>
      </c>
      <c r="D33" s="143">
        <v>14795.62146</v>
      </c>
    </row>
    <row r="34" spans="1:4" s="25" customFormat="1" ht="8.6999999999999993" customHeight="1" x14ac:dyDescent="0.3">
      <c r="A34" s="94" t="s">
        <v>573</v>
      </c>
      <c r="B34" s="143">
        <v>870.29048</v>
      </c>
      <c r="C34" s="143">
        <v>105.30117</v>
      </c>
      <c r="D34" s="143">
        <v>975.59164999999996</v>
      </c>
    </row>
    <row r="35" spans="1:4" s="25" customFormat="1" ht="3.15" customHeight="1" x14ac:dyDescent="0.3">
      <c r="A35" s="94"/>
      <c r="B35" s="143"/>
      <c r="C35" s="143"/>
      <c r="D35" s="143"/>
    </row>
    <row r="36" spans="1:4" s="25" customFormat="1" ht="8.6999999999999993" customHeight="1" x14ac:dyDescent="0.3">
      <c r="A36" s="89" t="s">
        <v>664</v>
      </c>
      <c r="B36" s="140">
        <v>49992.491700000013</v>
      </c>
      <c r="C36" s="140">
        <v>-30891.581710000002</v>
      </c>
      <c r="D36" s="140">
        <v>19100.909990000011</v>
      </c>
    </row>
    <row r="37" spans="1:4" s="25" customFormat="1" ht="3.15" customHeight="1" x14ac:dyDescent="0.3">
      <c r="A37" s="96"/>
      <c r="B37" s="144"/>
      <c r="C37" s="144"/>
      <c r="D37" s="144"/>
    </row>
    <row r="38" spans="1:4" s="25" customFormat="1" ht="8.6999999999999993" customHeight="1" x14ac:dyDescent="0.3">
      <c r="A38" s="145" t="s">
        <v>665</v>
      </c>
      <c r="B38" s="140">
        <v>1003.84647</v>
      </c>
      <c r="C38" s="140">
        <v>-0.23796</v>
      </c>
      <c r="D38" s="140">
        <v>1003.6085099999999</v>
      </c>
    </row>
    <row r="39" spans="1:4" s="25" customFormat="1" ht="3.15" customHeight="1" x14ac:dyDescent="0.3">
      <c r="A39" s="94"/>
      <c r="B39" s="143"/>
      <c r="C39" s="143"/>
      <c r="D39" s="143"/>
    </row>
    <row r="40" spans="1:4" s="25" customFormat="1" ht="8.6999999999999993" customHeight="1" x14ac:dyDescent="0.3">
      <c r="A40" s="89" t="s">
        <v>666</v>
      </c>
      <c r="B40" s="140">
        <v>48988.645230000016</v>
      </c>
      <c r="C40" s="140">
        <v>-30891.343750000004</v>
      </c>
      <c r="D40" s="140">
        <v>18097.301480000013</v>
      </c>
    </row>
    <row r="41" spans="1:4" s="25" customFormat="1" ht="3.15" customHeight="1" x14ac:dyDescent="0.3">
      <c r="A41" s="96"/>
      <c r="B41" s="144"/>
      <c r="C41" s="144"/>
      <c r="D41" s="144"/>
    </row>
    <row r="42" spans="1:4" s="25" customFormat="1" ht="8.6999999999999993" customHeight="1" x14ac:dyDescent="0.3">
      <c r="A42" s="89" t="s">
        <v>667</v>
      </c>
      <c r="B42" s="140">
        <v>510.60822999999999</v>
      </c>
      <c r="C42" s="140">
        <v>57.265540000000001</v>
      </c>
      <c r="D42" s="140">
        <v>567.87377000000004</v>
      </c>
    </row>
    <row r="43" spans="1:4" s="25" customFormat="1" ht="8.6999999999999993" customHeight="1" x14ac:dyDescent="0.3">
      <c r="A43" s="94" t="s">
        <v>669</v>
      </c>
      <c r="B43" s="143">
        <v>0</v>
      </c>
      <c r="C43" s="143">
        <v>0</v>
      </c>
      <c r="D43" s="143">
        <v>0</v>
      </c>
    </row>
    <row r="44" spans="1:4" s="25" customFormat="1" ht="8.6999999999999993" customHeight="1" x14ac:dyDescent="0.3">
      <c r="A44" s="94" t="s">
        <v>670</v>
      </c>
      <c r="B44" s="143">
        <v>4.6202800000000002</v>
      </c>
      <c r="C44" s="143">
        <v>9.1578800000000005</v>
      </c>
      <c r="D44" s="143">
        <v>13.77816</v>
      </c>
    </row>
    <row r="45" spans="1:4" s="25" customFormat="1" ht="8.6999999999999993" customHeight="1" x14ac:dyDescent="0.3">
      <c r="A45" s="94" t="s">
        <v>671</v>
      </c>
      <c r="B45" s="143">
        <v>505.98795000000001</v>
      </c>
      <c r="C45" s="143">
        <v>48.107660000000003</v>
      </c>
      <c r="D45" s="143">
        <v>554.09560999999997</v>
      </c>
    </row>
    <row r="46" spans="1:4" s="25" customFormat="1" ht="3.15" customHeight="1" x14ac:dyDescent="0.3">
      <c r="A46" s="94"/>
      <c r="B46" s="144"/>
      <c r="C46" s="144"/>
      <c r="D46" s="144"/>
    </row>
    <row r="47" spans="1:4" s="25" customFormat="1" ht="8.6999999999999993" customHeight="1" x14ac:dyDescent="0.3">
      <c r="A47" s="89" t="s">
        <v>672</v>
      </c>
      <c r="B47" s="140">
        <v>637.57083999999998</v>
      </c>
      <c r="C47" s="140">
        <v>5.55783</v>
      </c>
      <c r="D47" s="140">
        <v>643.12866999999994</v>
      </c>
    </row>
    <row r="48" spans="1:4" s="25" customFormat="1" ht="8.6999999999999993" customHeight="1" x14ac:dyDescent="0.3">
      <c r="A48" s="94" t="s">
        <v>669</v>
      </c>
      <c r="B48" s="143">
        <v>0</v>
      </c>
      <c r="C48" s="143">
        <v>0</v>
      </c>
      <c r="D48" s="143">
        <v>0</v>
      </c>
    </row>
    <row r="49" spans="1:5" s="25" customFormat="1" ht="8.6999999999999993" customHeight="1" x14ac:dyDescent="0.3">
      <c r="A49" s="94" t="s">
        <v>670</v>
      </c>
      <c r="B49" s="143">
        <v>11.739880000000001</v>
      </c>
      <c r="C49" s="143">
        <v>0</v>
      </c>
      <c r="D49" s="143">
        <v>11.739880000000001</v>
      </c>
    </row>
    <row r="50" spans="1:5" s="25" customFormat="1" ht="8.6999999999999993" customHeight="1" x14ac:dyDescent="0.3">
      <c r="A50" s="94" t="s">
        <v>674</v>
      </c>
      <c r="B50" s="143">
        <v>625.83096</v>
      </c>
      <c r="C50" s="143">
        <v>5.55783</v>
      </c>
      <c r="D50" s="143">
        <v>631.38878999999997</v>
      </c>
    </row>
    <row r="51" spans="1:5" s="25" customFormat="1" ht="3.15" customHeight="1" x14ac:dyDescent="0.3">
      <c r="A51" s="94"/>
      <c r="B51" s="144"/>
      <c r="C51" s="144"/>
      <c r="D51" s="144"/>
    </row>
    <row r="52" spans="1:5" s="25" customFormat="1" ht="11.25" customHeight="1" x14ac:dyDescent="0.3">
      <c r="A52" s="100" t="s">
        <v>675</v>
      </c>
      <c r="B52" s="143">
        <v>0</v>
      </c>
      <c r="C52" s="143">
        <v>0</v>
      </c>
      <c r="D52" s="143">
        <v>0</v>
      </c>
    </row>
    <row r="53" spans="1:5" s="25" customFormat="1" ht="6.75" customHeight="1" x14ac:dyDescent="0.3">
      <c r="A53" s="100"/>
      <c r="B53" s="143"/>
      <c r="C53" s="143"/>
      <c r="D53" s="143"/>
    </row>
    <row r="54" spans="1:5" s="25" customFormat="1" ht="8.6999999999999993" customHeight="1" x14ac:dyDescent="0.3">
      <c r="A54" s="89" t="s">
        <v>676</v>
      </c>
      <c r="B54" s="140">
        <v>48861.682620000014</v>
      </c>
      <c r="C54" s="140">
        <v>-30839.636040000005</v>
      </c>
      <c r="D54" s="140">
        <v>18022.046580000009</v>
      </c>
      <c r="E54" s="141"/>
    </row>
    <row r="55" spans="1:5" s="25" customFormat="1" ht="3.15" customHeight="1" x14ac:dyDescent="0.3">
      <c r="A55" s="96"/>
      <c r="B55" s="144"/>
      <c r="C55" s="144"/>
      <c r="D55" s="144"/>
    </row>
    <row r="56" spans="1:5" s="25" customFormat="1" ht="8.6999999999999993" customHeight="1" x14ac:dyDescent="0.3">
      <c r="A56" s="89" t="s">
        <v>677</v>
      </c>
      <c r="B56" s="140">
        <v>3613.42164</v>
      </c>
      <c r="C56" s="140">
        <v>265.17252000000002</v>
      </c>
      <c r="D56" s="140">
        <v>3878.5941600000001</v>
      </c>
    </row>
    <row r="57" spans="1:5" s="25" customFormat="1" ht="8.6999999999999993" customHeight="1" x14ac:dyDescent="0.3">
      <c r="A57" s="94" t="s">
        <v>678</v>
      </c>
      <c r="B57" s="143">
        <v>2985.1309699999997</v>
      </c>
      <c r="C57" s="143">
        <v>4.1916400000000005</v>
      </c>
      <c r="D57" s="143">
        <v>2989.3226099999997</v>
      </c>
    </row>
    <row r="58" spans="1:5" s="25" customFormat="1" ht="8.6999999999999993" customHeight="1" x14ac:dyDescent="0.3">
      <c r="A58" s="94" t="s">
        <v>679</v>
      </c>
      <c r="B58" s="143">
        <v>0</v>
      </c>
      <c r="C58" s="143">
        <v>0</v>
      </c>
      <c r="D58" s="143">
        <v>0</v>
      </c>
    </row>
    <row r="59" spans="1:5" s="25" customFormat="1" ht="8.6999999999999993" customHeight="1" x14ac:dyDescent="0.3">
      <c r="A59" s="94" t="s">
        <v>680</v>
      </c>
      <c r="B59" s="143">
        <v>597.04592000000002</v>
      </c>
      <c r="C59" s="143">
        <v>260.96867000000003</v>
      </c>
      <c r="D59" s="143">
        <v>858.01459</v>
      </c>
    </row>
    <row r="60" spans="1:5" s="25" customFormat="1" ht="8.6999999999999993" customHeight="1" x14ac:dyDescent="0.3">
      <c r="A60" s="94" t="s">
        <v>681</v>
      </c>
      <c r="B60" s="143">
        <v>31.24475</v>
      </c>
      <c r="C60" s="143">
        <v>1.221E-2</v>
      </c>
      <c r="D60" s="143">
        <v>31.256959999999999</v>
      </c>
    </row>
    <row r="61" spans="1:5" s="25" customFormat="1" ht="3.15" customHeight="1" x14ac:dyDescent="0.3">
      <c r="A61" s="94"/>
      <c r="B61" s="143"/>
      <c r="C61" s="143"/>
      <c r="D61" s="143"/>
    </row>
    <row r="62" spans="1:5" s="25" customFormat="1" ht="8.6999999999999993" customHeight="1" x14ac:dyDescent="0.3">
      <c r="A62" s="89" t="s">
        <v>682</v>
      </c>
      <c r="B62" s="140">
        <v>45248.260980000014</v>
      </c>
      <c r="C62" s="140">
        <v>-31104.808560000005</v>
      </c>
      <c r="D62" s="140">
        <v>14143.452420000009</v>
      </c>
    </row>
    <row r="63" spans="1:5" s="25" customFormat="1" ht="3.15" customHeight="1" x14ac:dyDescent="0.3">
      <c r="A63" s="94"/>
      <c r="B63" s="143"/>
      <c r="C63" s="143"/>
      <c r="D63" s="143"/>
    </row>
    <row r="64" spans="1:5" s="25" customFormat="1" ht="8.6999999999999993" customHeight="1" x14ac:dyDescent="0.3">
      <c r="A64" s="89" t="s">
        <v>683</v>
      </c>
      <c r="B64" s="140">
        <v>-509.95635999999996</v>
      </c>
      <c r="C64" s="140">
        <v>-34.192209999999996</v>
      </c>
      <c r="D64" s="140">
        <v>-544.14856999999995</v>
      </c>
    </row>
    <row r="65" spans="1:5" s="25" customFormat="1" ht="8.6999999999999993" customHeight="1" x14ac:dyDescent="0.3">
      <c r="A65" s="94" t="s">
        <v>684</v>
      </c>
      <c r="B65" s="143">
        <v>0</v>
      </c>
      <c r="C65" s="143">
        <v>0</v>
      </c>
      <c r="D65" s="143">
        <v>0</v>
      </c>
    </row>
    <row r="66" spans="1:5" s="25" customFormat="1" ht="8.6999999999999993" customHeight="1" x14ac:dyDescent="0.3">
      <c r="A66" s="94" t="s">
        <v>685</v>
      </c>
      <c r="B66" s="143">
        <v>0</v>
      </c>
      <c r="C66" s="143">
        <v>0</v>
      </c>
      <c r="D66" s="143">
        <v>0</v>
      </c>
    </row>
    <row r="67" spans="1:5" s="25" customFormat="1" ht="8.6999999999999993" customHeight="1" x14ac:dyDescent="0.3">
      <c r="A67" s="94" t="s">
        <v>686</v>
      </c>
      <c r="B67" s="143">
        <v>-1188.5309499999998</v>
      </c>
      <c r="C67" s="143">
        <v>-34.192209999999996</v>
      </c>
      <c r="D67" s="143">
        <v>-1222.7231599999998</v>
      </c>
    </row>
    <row r="68" spans="1:5" s="25" customFormat="1" ht="8.6999999999999993" customHeight="1" x14ac:dyDescent="0.3">
      <c r="A68" s="94" t="s">
        <v>687</v>
      </c>
      <c r="B68" s="143">
        <v>0</v>
      </c>
      <c r="C68" s="143">
        <v>0</v>
      </c>
      <c r="D68" s="143">
        <v>0</v>
      </c>
    </row>
    <row r="69" spans="1:5" s="25" customFormat="1" ht="8.6999999999999993" customHeight="1" x14ac:dyDescent="0.3">
      <c r="A69" s="94" t="s">
        <v>688</v>
      </c>
      <c r="B69" s="143">
        <v>303.89251000000002</v>
      </c>
      <c r="C69" s="143">
        <v>0</v>
      </c>
      <c r="D69" s="143">
        <v>303.89251000000002</v>
      </c>
    </row>
    <row r="70" spans="1:5" s="25" customFormat="1" ht="8.6999999999999993" customHeight="1" x14ac:dyDescent="0.3">
      <c r="A70" s="94" t="s">
        <v>689</v>
      </c>
      <c r="B70" s="143">
        <v>62.845510000000004</v>
      </c>
      <c r="C70" s="143">
        <v>0</v>
      </c>
      <c r="D70" s="143">
        <v>62.845510000000004</v>
      </c>
    </row>
    <row r="71" spans="1:5" s="25" customFormat="1" ht="8.6999999999999993" customHeight="1" x14ac:dyDescent="0.3">
      <c r="A71" s="94" t="s">
        <v>690</v>
      </c>
      <c r="B71" s="143">
        <v>311.83656999999999</v>
      </c>
      <c r="C71" s="143">
        <v>0</v>
      </c>
      <c r="D71" s="143">
        <v>311.83656999999999</v>
      </c>
    </row>
    <row r="72" spans="1:5" s="25" customFormat="1" ht="3.15" customHeight="1" x14ac:dyDescent="0.3">
      <c r="A72" s="94"/>
      <c r="B72" s="143"/>
      <c r="C72" s="143"/>
      <c r="D72" s="143"/>
    </row>
    <row r="73" spans="1:5" s="25" customFormat="1" ht="8.6999999999999993" customHeight="1" x14ac:dyDescent="0.3">
      <c r="A73" s="98" t="s">
        <v>691</v>
      </c>
      <c r="B73" s="140">
        <v>257.94009</v>
      </c>
      <c r="C73" s="140">
        <v>0.43148999999999998</v>
      </c>
      <c r="D73" s="140">
        <v>258.37157999999999</v>
      </c>
      <c r="E73" s="141"/>
    </row>
    <row r="74" spans="1:5" s="25" customFormat="1" ht="4.6500000000000004" customHeight="1" x14ac:dyDescent="0.3">
      <c r="A74" s="94"/>
      <c r="B74" s="143"/>
      <c r="C74" s="143"/>
      <c r="D74" s="143"/>
    </row>
    <row r="75" spans="1:5" s="25" customFormat="1" ht="8.6999999999999993" customHeight="1" x14ac:dyDescent="0.3">
      <c r="A75" s="145" t="s">
        <v>692</v>
      </c>
      <c r="B75" s="140">
        <v>46016.157430000007</v>
      </c>
      <c r="C75" s="140">
        <v>-31070.184860000005</v>
      </c>
      <c r="D75" s="140">
        <v>14945.972570000002</v>
      </c>
    </row>
    <row r="76" spans="1:5" s="25" customFormat="1" ht="3.9" customHeight="1" x14ac:dyDescent="0.3">
      <c r="A76" s="96"/>
      <c r="B76" s="144"/>
      <c r="C76" s="144"/>
      <c r="D76" s="144"/>
    </row>
    <row r="77" spans="1:5" s="25" customFormat="1" ht="8.6999999999999993" customHeight="1" x14ac:dyDescent="0.3">
      <c r="A77" s="94" t="s">
        <v>693</v>
      </c>
      <c r="B77" s="143">
        <v>4002.6149999999998</v>
      </c>
      <c r="C77" s="143">
        <v>0</v>
      </c>
      <c r="D77" s="143">
        <v>4002.6149999999998</v>
      </c>
    </row>
    <row r="78" spans="1:5" s="25" customFormat="1" ht="3.9" customHeight="1" x14ac:dyDescent="0.3">
      <c r="A78" s="94"/>
      <c r="B78" s="143"/>
      <c r="C78" s="143"/>
      <c r="D78" s="143"/>
    </row>
    <row r="79" spans="1:5" s="25" customFormat="1" ht="8.6999999999999993" customHeight="1" x14ac:dyDescent="0.3">
      <c r="A79" s="100" t="s">
        <v>694</v>
      </c>
      <c r="B79" s="144">
        <v>42013.542430000001</v>
      </c>
      <c r="C79" s="144">
        <v>-31070.184860000001</v>
      </c>
      <c r="D79" s="144">
        <v>10943.35757</v>
      </c>
    </row>
    <row r="80" spans="1:5" s="26" customFormat="1" ht="3.75" customHeight="1" thickBot="1" x14ac:dyDescent="0.35">
      <c r="A80" s="125"/>
      <c r="B80" s="146"/>
      <c r="C80" s="146"/>
      <c r="D80" s="146"/>
    </row>
    <row r="81" spans="1:5" s="26" customFormat="1" ht="15.75" customHeight="1" x14ac:dyDescent="0.3">
      <c r="A81" s="147" t="s">
        <v>591</v>
      </c>
      <c r="B81" s="165"/>
      <c r="C81" s="165"/>
      <c r="D81" s="165"/>
      <c r="E81" s="150"/>
    </row>
    <row r="82" spans="1:5" s="26" customFormat="1" x14ac:dyDescent="0.3">
      <c r="A82" s="135"/>
      <c r="B82" s="149"/>
      <c r="C82" s="149"/>
      <c r="D82" s="149"/>
    </row>
    <row r="83" spans="1:5" s="26" customFormat="1" x14ac:dyDescent="0.3">
      <c r="A83" s="135"/>
      <c r="B83" s="135"/>
    </row>
    <row r="84" spans="1:5" s="26" customFormat="1" x14ac:dyDescent="0.3">
      <c r="A84" s="135"/>
      <c r="B84" s="135"/>
    </row>
    <row r="85" spans="1:5" s="26" customFormat="1" x14ac:dyDescent="0.3">
      <c r="A85" s="135"/>
      <c r="B85" s="135"/>
    </row>
    <row r="86" spans="1:5" s="26" customFormat="1" x14ac:dyDescent="0.3">
      <c r="A86" s="135"/>
      <c r="B86" s="135"/>
    </row>
    <row r="87" spans="1:5" s="26" customFormat="1" x14ac:dyDescent="0.3">
      <c r="A87" s="135"/>
      <c r="B87" s="135"/>
    </row>
    <row r="88" spans="1:5" s="26" customFormat="1" x14ac:dyDescent="0.3">
      <c r="A88" s="135"/>
      <c r="B88" s="135"/>
      <c r="C88" s="135"/>
      <c r="D88" s="135"/>
    </row>
  </sheetData>
  <mergeCells count="5">
    <mergeCell ref="A1:D1"/>
    <mergeCell ref="A2:D2"/>
    <mergeCell ref="A3:D3"/>
    <mergeCell ref="A4:D4"/>
    <mergeCell ref="B6:D6"/>
  </mergeCells>
  <hyperlinks>
    <hyperlink ref="A1:D1" location="Índice!A1" display="Volver al Índice" xr:uid="{DCCA9F9D-8FB9-4609-91BB-93AFEECF8966}"/>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0EE1E-17AF-4ADB-A302-9426F82F6097}">
  <dimension ref="A1:IW200"/>
  <sheetViews>
    <sheetView showGridLines="0" zoomScale="108" zoomScaleNormal="100" workbookViewId="0"/>
  </sheetViews>
  <sheetFormatPr baseColWidth="10" defaultRowHeight="13.2" x14ac:dyDescent="0.25"/>
  <cols>
    <col min="1" max="1" width="1" style="10" customWidth="1"/>
    <col min="2" max="2" width="49.88671875" style="10" customWidth="1"/>
    <col min="3" max="5" width="15.6640625" style="10" customWidth="1"/>
    <col min="6" max="6" width="11.5546875" style="10"/>
    <col min="7" max="7" width="12.6640625" style="10" customWidth="1"/>
    <col min="8" max="9" width="11.5546875" style="10"/>
    <col min="10" max="10" width="12" style="10" bestFit="1" customWidth="1"/>
    <col min="11" max="11" width="15.109375" style="10" bestFit="1" customWidth="1"/>
    <col min="12" max="12" width="12" style="10" bestFit="1" customWidth="1"/>
    <col min="13" max="16384" width="11.5546875" style="10"/>
  </cols>
  <sheetData>
    <row r="1" spans="1:12" ht="17.399999999999999" x14ac:dyDescent="0.25">
      <c r="A1" s="276" t="s">
        <v>781</v>
      </c>
      <c r="B1" s="166"/>
      <c r="C1" s="166"/>
      <c r="D1" s="166"/>
      <c r="E1" s="166"/>
    </row>
    <row r="2" spans="1:12" ht="27" customHeight="1" x14ac:dyDescent="0.5">
      <c r="B2" s="167" t="s">
        <v>709</v>
      </c>
      <c r="C2" s="167"/>
      <c r="D2" s="167"/>
      <c r="E2" s="167"/>
    </row>
    <row r="3" spans="1:12" ht="23.25" customHeight="1" x14ac:dyDescent="0.25">
      <c r="B3" s="5">
        <v>46053</v>
      </c>
      <c r="C3" s="5"/>
      <c r="D3" s="5"/>
      <c r="E3" s="5"/>
    </row>
    <row r="4" spans="1:12" ht="18.75" customHeight="1" x14ac:dyDescent="0.25">
      <c r="B4" s="7" t="s">
        <v>710</v>
      </c>
      <c r="C4" s="7"/>
      <c r="D4" s="7"/>
      <c r="E4" s="7"/>
    </row>
    <row r="5" spans="1:12" ht="7.5" customHeight="1" thickBot="1" x14ac:dyDescent="0.3"/>
    <row r="6" spans="1:12" s="169" customFormat="1" ht="12.75" customHeight="1" x14ac:dyDescent="0.3">
      <c r="B6" s="168"/>
      <c r="C6" s="13" t="s">
        <v>699</v>
      </c>
      <c r="D6" s="13" t="s">
        <v>696</v>
      </c>
      <c r="E6" s="13" t="s">
        <v>547</v>
      </c>
    </row>
    <row r="7" spans="1:12" s="169" customFormat="1" ht="47.25" customHeight="1" x14ac:dyDescent="0.3">
      <c r="B7" s="170"/>
      <c r="C7" s="17"/>
      <c r="D7" s="17"/>
      <c r="E7" s="17"/>
      <c r="J7" s="171"/>
    </row>
    <row r="8" spans="1:12" s="169" customFormat="1" ht="8.4" customHeight="1" x14ac:dyDescent="0.3">
      <c r="B8" s="172"/>
      <c r="C8" s="113"/>
      <c r="D8" s="113"/>
      <c r="E8" s="113"/>
      <c r="J8" s="171"/>
    </row>
    <row r="9" spans="1:12" s="169" customFormat="1" ht="16.2" customHeight="1" x14ac:dyDescent="0.3">
      <c r="B9" s="173" t="s">
        <v>711</v>
      </c>
      <c r="C9" s="113"/>
      <c r="D9" s="113"/>
      <c r="E9" s="113"/>
      <c r="J9" s="171"/>
    </row>
    <row r="10" spans="1:12" s="169" customFormat="1" ht="16.2" customHeight="1" x14ac:dyDescent="0.3">
      <c r="B10" s="113" t="s">
        <v>712</v>
      </c>
      <c r="C10" s="174">
        <v>17.120652673038151</v>
      </c>
      <c r="D10" s="174">
        <v>38.06558727590172</v>
      </c>
      <c r="E10" s="174">
        <v>81.029955556073276</v>
      </c>
      <c r="F10" s="174"/>
      <c r="G10" s="174"/>
      <c r="H10" s="174"/>
      <c r="I10" s="174"/>
      <c r="J10" s="175"/>
      <c r="K10" s="175"/>
      <c r="L10" s="175"/>
    </row>
    <row r="11" spans="1:12" s="169" customFormat="1" ht="16.2" customHeight="1" x14ac:dyDescent="0.3">
      <c r="B11" s="113" t="s">
        <v>713</v>
      </c>
      <c r="C11" s="174">
        <v>15.36</v>
      </c>
      <c r="D11" s="174">
        <v>4.71</v>
      </c>
      <c r="E11" s="174">
        <v>7.0000000000000007E-2</v>
      </c>
      <c r="F11" s="174"/>
      <c r="G11" s="174"/>
      <c r="H11" s="174"/>
      <c r="I11" s="174"/>
      <c r="J11" s="175"/>
      <c r="K11" s="175"/>
      <c r="L11" s="175"/>
    </row>
    <row r="12" spans="1:12" s="169" customFormat="1" ht="9.75" customHeight="1" x14ac:dyDescent="0.3">
      <c r="B12" s="113"/>
      <c r="C12" s="174"/>
      <c r="D12" s="174"/>
      <c r="E12" s="174"/>
      <c r="F12" s="174"/>
      <c r="G12" s="174"/>
      <c r="H12" s="174"/>
      <c r="I12" s="174"/>
      <c r="J12" s="175"/>
      <c r="K12" s="175"/>
      <c r="L12" s="175"/>
    </row>
    <row r="13" spans="1:12" s="169" customFormat="1" ht="16.2" customHeight="1" x14ac:dyDescent="0.3">
      <c r="B13" s="173" t="s">
        <v>714</v>
      </c>
      <c r="C13" s="174"/>
      <c r="D13" s="174"/>
      <c r="E13" s="174"/>
      <c r="F13" s="174"/>
      <c r="G13" s="174"/>
      <c r="H13" s="174"/>
      <c r="I13" s="174"/>
      <c r="J13" s="175"/>
      <c r="K13" s="175"/>
      <c r="L13" s="175"/>
    </row>
    <row r="14" spans="1:12" s="169" customFormat="1" ht="16.2" customHeight="1" x14ac:dyDescent="0.3">
      <c r="B14" s="113" t="s">
        <v>715</v>
      </c>
      <c r="C14" s="174">
        <v>2.09</v>
      </c>
      <c r="D14" s="174">
        <v>2.77</v>
      </c>
      <c r="E14" s="174">
        <v>48.85</v>
      </c>
      <c r="F14" s="174"/>
      <c r="G14" s="174"/>
      <c r="H14" s="174"/>
      <c r="I14" s="174"/>
      <c r="J14" s="175"/>
      <c r="K14" s="175"/>
      <c r="L14" s="175"/>
    </row>
    <row r="15" spans="1:12" s="169" customFormat="1" ht="16.2" customHeight="1" x14ac:dyDescent="0.3">
      <c r="B15" s="113" t="s">
        <v>716</v>
      </c>
      <c r="C15" s="174">
        <v>2.08</v>
      </c>
      <c r="D15" s="174">
        <v>0.72</v>
      </c>
      <c r="E15" s="174">
        <v>28.35</v>
      </c>
      <c r="F15" s="174"/>
      <c r="G15" s="174"/>
      <c r="H15" s="174"/>
      <c r="I15" s="174"/>
      <c r="J15" s="175"/>
      <c r="K15" s="175"/>
      <c r="L15" s="175"/>
    </row>
    <row r="16" spans="1:12" s="169" customFormat="1" ht="16.2" customHeight="1" x14ac:dyDescent="0.3">
      <c r="B16" s="113" t="s">
        <v>717</v>
      </c>
      <c r="C16" s="174">
        <v>100</v>
      </c>
      <c r="D16" s="174">
        <v>6.97</v>
      </c>
      <c r="E16" s="174">
        <v>100</v>
      </c>
      <c r="F16" s="174"/>
      <c r="G16" s="174"/>
      <c r="H16" s="174"/>
      <c r="I16" s="174"/>
      <c r="J16" s="175"/>
      <c r="K16" s="175"/>
      <c r="L16" s="175"/>
    </row>
    <row r="17" spans="2:12" s="169" customFormat="1" ht="16.2" customHeight="1" x14ac:dyDescent="0.3">
      <c r="B17" s="176" t="s">
        <v>718</v>
      </c>
      <c r="C17" s="174">
        <v>0.12</v>
      </c>
      <c r="D17" s="174">
        <v>11.99</v>
      </c>
      <c r="E17" s="174">
        <v>0.06</v>
      </c>
      <c r="F17" s="174"/>
      <c r="G17" s="174"/>
      <c r="H17" s="174"/>
      <c r="I17" s="174"/>
      <c r="J17" s="175"/>
      <c r="K17" s="175"/>
      <c r="L17" s="175"/>
    </row>
    <row r="18" spans="2:12" s="169" customFormat="1" ht="16.2" customHeight="1" x14ac:dyDescent="0.3">
      <c r="B18" s="113" t="s">
        <v>719</v>
      </c>
      <c r="C18" s="177">
        <v>213.76</v>
      </c>
      <c r="D18" s="177">
        <v>514.11</v>
      </c>
      <c r="E18" s="177">
        <v>105.03</v>
      </c>
      <c r="F18" s="177"/>
      <c r="G18" s="174"/>
      <c r="H18" s="177"/>
      <c r="I18" s="177"/>
      <c r="J18" s="175"/>
      <c r="K18" s="175"/>
      <c r="L18" s="175"/>
    </row>
    <row r="19" spans="2:12" s="169" customFormat="1" ht="10.5" customHeight="1" x14ac:dyDescent="0.3">
      <c r="B19" s="113"/>
      <c r="C19" s="174"/>
      <c r="D19" s="174"/>
      <c r="E19" s="174"/>
      <c r="F19" s="174"/>
      <c r="G19" s="174"/>
      <c r="H19" s="174"/>
      <c r="I19" s="174"/>
      <c r="J19" s="175"/>
      <c r="K19" s="175"/>
      <c r="L19" s="175"/>
    </row>
    <row r="20" spans="2:12" s="169" customFormat="1" ht="16.2" customHeight="1" x14ac:dyDescent="0.3">
      <c r="B20" s="173" t="s">
        <v>720</v>
      </c>
      <c r="C20" s="174"/>
      <c r="D20" s="174"/>
      <c r="E20" s="174"/>
      <c r="F20" s="174"/>
      <c r="G20" s="174"/>
      <c r="H20" s="174"/>
      <c r="I20" s="174"/>
      <c r="J20" s="175"/>
      <c r="K20" s="175"/>
      <c r="L20" s="175"/>
    </row>
    <row r="21" spans="2:12" s="169" customFormat="1" ht="16.2" customHeight="1" x14ac:dyDescent="0.3">
      <c r="B21" s="113" t="s">
        <v>721</v>
      </c>
      <c r="C21" s="174">
        <v>2.7181649637003105</v>
      </c>
      <c r="D21" s="174">
        <v>0.78063416256005425</v>
      </c>
      <c r="E21" s="174">
        <v>15.220867151211234</v>
      </c>
      <c r="F21" s="174"/>
      <c r="G21" s="174"/>
      <c r="H21" s="174"/>
      <c r="I21" s="174"/>
      <c r="J21" s="175"/>
      <c r="K21" s="175"/>
      <c r="L21" s="175"/>
    </row>
    <row r="22" spans="2:12" s="169" customFormat="1" ht="16.2" customHeight="1" x14ac:dyDescent="0.3">
      <c r="B22" s="113" t="s">
        <v>722</v>
      </c>
      <c r="C22" s="174">
        <v>29.380495012652119</v>
      </c>
      <c r="D22" s="174">
        <v>60.941770379620131</v>
      </c>
      <c r="E22" s="174">
        <v>73.901091452528547</v>
      </c>
      <c r="F22" s="174"/>
      <c r="G22" s="174"/>
      <c r="H22" s="174"/>
      <c r="I22" s="174"/>
      <c r="J22" s="175"/>
      <c r="K22" s="175"/>
      <c r="L22" s="175"/>
    </row>
    <row r="23" spans="2:12" s="169" customFormat="1" ht="16.2" customHeight="1" x14ac:dyDescent="0.3">
      <c r="B23" s="113" t="s">
        <v>723</v>
      </c>
      <c r="C23" s="174">
        <v>76.922357617391285</v>
      </c>
      <c r="D23" s="174">
        <v>90.179671040323768</v>
      </c>
      <c r="E23" s="174">
        <v>45.158225364620435</v>
      </c>
      <c r="F23" s="174"/>
      <c r="G23" s="174"/>
      <c r="H23" s="174"/>
      <c r="I23" s="174"/>
      <c r="J23" s="175"/>
      <c r="K23" s="175"/>
      <c r="L23" s="175"/>
    </row>
    <row r="24" spans="2:12" s="169" customFormat="1" ht="16.2" customHeight="1" x14ac:dyDescent="0.3">
      <c r="B24" s="113" t="s">
        <v>724</v>
      </c>
      <c r="C24" s="174">
        <v>7.1045572712092238</v>
      </c>
      <c r="D24" s="174">
        <v>8.1756249134045884</v>
      </c>
      <c r="E24" s="174">
        <v>23.783574490514475</v>
      </c>
      <c r="F24" s="174"/>
      <c r="G24" s="174"/>
      <c r="H24" s="174"/>
      <c r="I24" s="174"/>
      <c r="J24" s="175"/>
      <c r="K24" s="175"/>
      <c r="L24" s="175"/>
    </row>
    <row r="25" spans="2:12" s="169" customFormat="1" ht="16.2" customHeight="1" x14ac:dyDescent="0.3">
      <c r="B25" s="113" t="s">
        <v>725</v>
      </c>
      <c r="C25" s="178">
        <v>4657</v>
      </c>
      <c r="D25" s="178">
        <v>25347</v>
      </c>
      <c r="E25" s="178">
        <v>698</v>
      </c>
      <c r="F25" s="178"/>
      <c r="G25" s="174"/>
      <c r="H25" s="178"/>
      <c r="I25" s="178"/>
      <c r="J25" s="175"/>
      <c r="K25" s="175"/>
      <c r="L25" s="175"/>
    </row>
    <row r="26" spans="2:12" s="169" customFormat="1" ht="16.2" customHeight="1" x14ac:dyDescent="0.3">
      <c r="B26" s="113" t="s">
        <v>726</v>
      </c>
      <c r="C26" s="178">
        <v>81565.657010101015</v>
      </c>
      <c r="D26" s="179" t="s">
        <v>727</v>
      </c>
      <c r="E26" s="178">
        <v>0</v>
      </c>
      <c r="F26" s="178"/>
      <c r="G26" s="174"/>
      <c r="H26" s="178"/>
      <c r="I26" s="178"/>
      <c r="J26" s="175"/>
      <c r="K26" s="175"/>
      <c r="L26" s="175"/>
    </row>
    <row r="27" spans="2:12" s="169" customFormat="1" ht="9.75" customHeight="1" x14ac:dyDescent="0.3">
      <c r="B27" s="113"/>
      <c r="C27" s="180"/>
      <c r="D27" s="180"/>
      <c r="E27" s="180"/>
      <c r="F27" s="180"/>
      <c r="G27" s="174"/>
      <c r="H27" s="180"/>
      <c r="I27" s="180"/>
      <c r="J27" s="175"/>
      <c r="K27" s="175"/>
      <c r="L27" s="175"/>
    </row>
    <row r="28" spans="2:12" s="169" customFormat="1" ht="16.2" customHeight="1" x14ac:dyDescent="0.3">
      <c r="B28" s="173" t="s">
        <v>728</v>
      </c>
      <c r="C28" s="180"/>
      <c r="D28" s="180"/>
      <c r="E28" s="180"/>
      <c r="F28" s="180"/>
      <c r="G28" s="174"/>
      <c r="H28" s="180"/>
      <c r="I28" s="180"/>
      <c r="J28" s="175"/>
      <c r="K28" s="175"/>
      <c r="L28" s="175"/>
    </row>
    <row r="29" spans="2:12" s="169" customFormat="1" ht="16.2" customHeight="1" x14ac:dyDescent="0.3">
      <c r="B29" s="113" t="s">
        <v>729</v>
      </c>
      <c r="C29" s="174">
        <v>33.819267945880597</v>
      </c>
      <c r="D29" s="174">
        <v>4.2887200684974802</v>
      </c>
      <c r="E29" s="174">
        <v>11.928420876996917</v>
      </c>
      <c r="F29" s="174"/>
      <c r="G29" s="174"/>
      <c r="H29" s="174"/>
      <c r="I29" s="174"/>
      <c r="J29" s="175"/>
      <c r="K29" s="175"/>
      <c r="L29" s="175"/>
    </row>
    <row r="30" spans="2:12" s="169" customFormat="1" ht="16.2" customHeight="1" x14ac:dyDescent="0.3">
      <c r="B30" s="113" t="s">
        <v>730</v>
      </c>
      <c r="C30" s="174">
        <v>3.0065453498068884</v>
      </c>
      <c r="D30" s="174">
        <v>0.82457155583406538</v>
      </c>
      <c r="E30" s="174">
        <v>10.332114681532953</v>
      </c>
      <c r="F30" s="174"/>
      <c r="G30" s="174"/>
      <c r="H30" s="174"/>
      <c r="I30" s="174"/>
      <c r="J30" s="175"/>
      <c r="K30" s="175"/>
      <c r="L30" s="175"/>
    </row>
    <row r="31" spans="2:12" s="169" customFormat="1" ht="9.75" customHeight="1" x14ac:dyDescent="0.3">
      <c r="B31" s="113"/>
      <c r="C31" s="174"/>
      <c r="D31" s="174"/>
      <c r="E31" s="174"/>
      <c r="F31" s="174"/>
      <c r="G31" s="174"/>
      <c r="H31" s="174"/>
      <c r="I31" s="174"/>
      <c r="J31" s="175"/>
      <c r="K31" s="175"/>
      <c r="L31" s="175"/>
    </row>
    <row r="32" spans="2:12" s="169" customFormat="1" ht="16.2" customHeight="1" x14ac:dyDescent="0.3">
      <c r="B32" s="173" t="s">
        <v>731</v>
      </c>
      <c r="C32" s="174"/>
      <c r="D32" s="174"/>
      <c r="E32" s="174"/>
      <c r="F32" s="174"/>
      <c r="G32" s="174"/>
      <c r="H32" s="174"/>
      <c r="I32" s="174"/>
      <c r="J32" s="175"/>
      <c r="K32" s="175"/>
      <c r="L32" s="175"/>
    </row>
    <row r="33" spans="2:257" s="169" customFormat="1" ht="16.2" customHeight="1" x14ac:dyDescent="0.3">
      <c r="B33" s="113" t="s">
        <v>732</v>
      </c>
      <c r="C33" s="174">
        <v>70.3</v>
      </c>
      <c r="D33" s="174">
        <v>0</v>
      </c>
      <c r="E33" s="174">
        <v>726.83</v>
      </c>
      <c r="F33" s="174"/>
      <c r="G33" s="174"/>
      <c r="H33" s="174"/>
      <c r="I33" s="174"/>
      <c r="J33" s="175"/>
      <c r="K33" s="175"/>
      <c r="L33" s="175"/>
    </row>
    <row r="34" spans="2:257" s="169" customFormat="1" ht="16.2" customHeight="1" x14ac:dyDescent="0.3">
      <c r="B34" s="113" t="s">
        <v>733</v>
      </c>
      <c r="C34" s="174">
        <v>165.99</v>
      </c>
      <c r="D34" s="174">
        <v>0</v>
      </c>
      <c r="E34" s="174">
        <v>45892.959999999999</v>
      </c>
      <c r="F34" s="174"/>
      <c r="G34" s="174"/>
      <c r="H34" s="174"/>
      <c r="I34" s="174"/>
      <c r="J34" s="175"/>
      <c r="K34" s="175"/>
      <c r="L34" s="175"/>
    </row>
    <row r="35" spans="2:257" s="169" customFormat="1" ht="16.2" customHeight="1" x14ac:dyDescent="0.3">
      <c r="B35" s="113" t="s">
        <v>734</v>
      </c>
      <c r="C35" s="174">
        <v>1.05</v>
      </c>
      <c r="D35" s="174">
        <v>0</v>
      </c>
      <c r="E35" s="174">
        <v>0</v>
      </c>
      <c r="F35" s="174"/>
      <c r="G35" s="174"/>
      <c r="H35" s="174"/>
      <c r="I35" s="174"/>
      <c r="J35" s="175"/>
      <c r="K35" s="175"/>
      <c r="L35" s="175"/>
    </row>
    <row r="36" spans="2:257" s="169" customFormat="1" ht="16.2" customHeight="1" x14ac:dyDescent="0.3">
      <c r="B36" s="113" t="s">
        <v>735</v>
      </c>
      <c r="C36" s="174">
        <v>1.94</v>
      </c>
      <c r="D36" s="174">
        <v>0</v>
      </c>
      <c r="E36" s="174">
        <v>0</v>
      </c>
      <c r="F36" s="174"/>
      <c r="G36" s="174"/>
      <c r="H36" s="174"/>
      <c r="I36" s="174"/>
      <c r="J36" s="175"/>
      <c r="K36" s="175"/>
      <c r="L36" s="175"/>
    </row>
    <row r="37" spans="2:257" s="169" customFormat="1" ht="10.5" customHeight="1" thickBot="1" x14ac:dyDescent="0.35">
      <c r="B37" s="181"/>
      <c r="C37" s="182"/>
      <c r="D37" s="182"/>
      <c r="E37" s="182"/>
    </row>
    <row r="38" spans="2:257" s="169" customFormat="1" ht="5.25" customHeight="1" x14ac:dyDescent="0.3">
      <c r="B38" s="176"/>
      <c r="C38" s="183"/>
      <c r="D38" s="183"/>
      <c r="E38" s="183"/>
      <c r="F38" s="183"/>
      <c r="G38" s="183"/>
      <c r="H38" s="183"/>
      <c r="I38" s="183"/>
      <c r="J38" s="183"/>
      <c r="K38" s="183"/>
      <c r="L38" s="183"/>
      <c r="M38" s="183"/>
      <c r="N38" s="183"/>
      <c r="O38" s="183"/>
      <c r="P38" s="183"/>
      <c r="Q38" s="183"/>
      <c r="R38" s="183"/>
      <c r="S38" s="183"/>
      <c r="T38" s="183"/>
      <c r="U38" s="183"/>
      <c r="V38" s="183"/>
      <c r="W38" s="183"/>
      <c r="X38" s="183"/>
      <c r="Y38" s="183"/>
      <c r="Z38" s="183"/>
      <c r="AA38" s="183"/>
      <c r="AB38" s="183"/>
      <c r="AC38" s="183"/>
      <c r="AD38" s="183"/>
      <c r="AE38" s="183"/>
      <c r="AF38" s="183"/>
      <c r="AG38" s="183"/>
      <c r="AH38" s="183"/>
      <c r="AI38" s="183"/>
      <c r="AJ38" s="183"/>
      <c r="AK38" s="183"/>
      <c r="AL38" s="183"/>
      <c r="AM38" s="183"/>
      <c r="AN38" s="183"/>
      <c r="AO38" s="183"/>
      <c r="AP38" s="183"/>
      <c r="AQ38" s="183"/>
      <c r="AR38" s="183"/>
      <c r="AS38" s="183"/>
      <c r="AT38" s="183"/>
      <c r="AU38" s="183"/>
      <c r="AV38" s="183"/>
      <c r="AW38" s="183"/>
      <c r="AX38" s="183"/>
      <c r="AY38" s="183"/>
      <c r="AZ38" s="183"/>
      <c r="BA38" s="183"/>
      <c r="BB38" s="183"/>
      <c r="BC38" s="183"/>
      <c r="BD38" s="183"/>
      <c r="BE38" s="183"/>
      <c r="BF38" s="183"/>
      <c r="BG38" s="183"/>
      <c r="BH38" s="183"/>
      <c r="BI38" s="183"/>
      <c r="BJ38" s="183"/>
      <c r="BK38" s="183"/>
      <c r="BL38" s="183"/>
      <c r="BM38" s="183"/>
      <c r="BN38" s="183"/>
      <c r="BO38" s="183"/>
      <c r="BP38" s="183"/>
      <c r="BQ38" s="183"/>
      <c r="BR38" s="183"/>
      <c r="BS38" s="183"/>
      <c r="BT38" s="183"/>
      <c r="BU38" s="183"/>
      <c r="BV38" s="183"/>
      <c r="BW38" s="183"/>
      <c r="BX38" s="183"/>
      <c r="BY38" s="183"/>
      <c r="BZ38" s="183"/>
      <c r="CA38" s="183"/>
      <c r="CB38" s="183"/>
      <c r="CC38" s="183"/>
      <c r="CD38" s="183"/>
      <c r="CE38" s="183"/>
      <c r="CF38" s="183"/>
      <c r="CG38" s="183"/>
      <c r="CH38" s="183"/>
      <c r="CI38" s="183"/>
      <c r="CJ38" s="183"/>
      <c r="CK38" s="183"/>
      <c r="CL38" s="183"/>
      <c r="CM38" s="183"/>
      <c r="CN38" s="183"/>
      <c r="CO38" s="183"/>
      <c r="CP38" s="183"/>
      <c r="CQ38" s="183"/>
      <c r="CR38" s="183"/>
      <c r="CS38" s="183"/>
      <c r="CT38" s="183"/>
      <c r="CU38" s="183"/>
      <c r="CV38" s="183"/>
      <c r="CW38" s="183"/>
      <c r="CX38" s="183"/>
      <c r="CY38" s="183"/>
      <c r="CZ38" s="183"/>
      <c r="DA38" s="183"/>
      <c r="DB38" s="183"/>
      <c r="DC38" s="183"/>
      <c r="DD38" s="183"/>
      <c r="DE38" s="183"/>
      <c r="DF38" s="183"/>
      <c r="DG38" s="183"/>
      <c r="DH38" s="183"/>
      <c r="DI38" s="183"/>
      <c r="DJ38" s="183"/>
      <c r="DK38" s="183"/>
      <c r="DL38" s="183"/>
      <c r="DM38" s="183"/>
      <c r="DN38" s="183"/>
      <c r="DO38" s="183"/>
      <c r="DP38" s="183"/>
      <c r="DQ38" s="183"/>
      <c r="DR38" s="183"/>
      <c r="DS38" s="183"/>
      <c r="DT38" s="183"/>
      <c r="DU38" s="183"/>
      <c r="DV38" s="183"/>
      <c r="DW38" s="183"/>
      <c r="DX38" s="183"/>
      <c r="DY38" s="183"/>
      <c r="DZ38" s="183"/>
      <c r="EA38" s="183"/>
      <c r="EB38" s="183"/>
      <c r="EC38" s="183"/>
      <c r="ED38" s="183"/>
      <c r="EE38" s="183"/>
      <c r="EF38" s="183"/>
      <c r="EG38" s="183"/>
      <c r="EH38" s="183"/>
      <c r="EI38" s="183"/>
      <c r="EJ38" s="183"/>
      <c r="EK38" s="183"/>
      <c r="EL38" s="183"/>
      <c r="EM38" s="183"/>
      <c r="EN38" s="183"/>
      <c r="EO38" s="183"/>
      <c r="EP38" s="183"/>
      <c r="EQ38" s="183"/>
      <c r="ER38" s="183"/>
      <c r="ES38" s="183"/>
      <c r="ET38" s="183"/>
      <c r="EU38" s="183"/>
      <c r="EV38" s="183"/>
      <c r="EW38" s="183"/>
      <c r="EX38" s="183"/>
      <c r="EY38" s="183"/>
      <c r="EZ38" s="183"/>
      <c r="FA38" s="183"/>
      <c r="FB38" s="183"/>
      <c r="FC38" s="183"/>
      <c r="FD38" s="183"/>
      <c r="FE38" s="183"/>
      <c r="FF38" s="183"/>
      <c r="FG38" s="183"/>
      <c r="FH38" s="183"/>
      <c r="FI38" s="183"/>
      <c r="FJ38" s="183"/>
      <c r="FK38" s="183"/>
      <c r="FL38" s="183"/>
      <c r="FM38" s="183"/>
      <c r="FN38" s="183"/>
      <c r="FO38" s="183"/>
      <c r="FP38" s="183"/>
      <c r="FQ38" s="183"/>
      <c r="FR38" s="183"/>
      <c r="FS38" s="183"/>
      <c r="FT38" s="183"/>
      <c r="FU38" s="183"/>
      <c r="FV38" s="183"/>
      <c r="FW38" s="183"/>
      <c r="FX38" s="183"/>
      <c r="FY38" s="183"/>
      <c r="FZ38" s="183"/>
      <c r="GA38" s="183"/>
      <c r="GB38" s="183"/>
      <c r="GC38" s="183"/>
      <c r="GD38" s="183"/>
      <c r="GE38" s="183"/>
      <c r="GF38" s="183"/>
      <c r="GG38" s="183"/>
      <c r="GH38" s="183"/>
      <c r="GI38" s="183"/>
      <c r="GJ38" s="183"/>
      <c r="GK38" s="183"/>
      <c r="GL38" s="183"/>
      <c r="GM38" s="183"/>
      <c r="GN38" s="183"/>
      <c r="GO38" s="183"/>
      <c r="GP38" s="183"/>
      <c r="GQ38" s="183"/>
      <c r="GR38" s="183"/>
      <c r="GS38" s="183"/>
      <c r="GT38" s="183"/>
      <c r="GU38" s="183"/>
      <c r="GV38" s="183"/>
      <c r="GW38" s="183"/>
      <c r="GX38" s="183"/>
      <c r="GY38" s="183"/>
      <c r="GZ38" s="183"/>
      <c r="HA38" s="183"/>
      <c r="HB38" s="183"/>
      <c r="HC38" s="183"/>
      <c r="HD38" s="183"/>
      <c r="HE38" s="183"/>
      <c r="HF38" s="183"/>
      <c r="HG38" s="183"/>
      <c r="HH38" s="183"/>
      <c r="HI38" s="183"/>
      <c r="HJ38" s="183"/>
      <c r="HK38" s="183"/>
      <c r="HL38" s="183"/>
      <c r="HM38" s="183"/>
      <c r="HN38" s="183"/>
      <c r="HO38" s="183"/>
      <c r="HP38" s="183"/>
      <c r="HQ38" s="183"/>
      <c r="HR38" s="183"/>
      <c r="HS38" s="183"/>
      <c r="HT38" s="183"/>
      <c r="HU38" s="183"/>
      <c r="HV38" s="183"/>
      <c r="HW38" s="183"/>
      <c r="HX38" s="183"/>
      <c r="HY38" s="183"/>
      <c r="HZ38" s="183"/>
      <c r="IA38" s="183"/>
      <c r="IB38" s="183"/>
      <c r="IC38" s="183"/>
      <c r="ID38" s="183"/>
      <c r="IE38" s="183"/>
      <c r="IF38" s="183"/>
      <c r="IG38" s="183"/>
      <c r="IH38" s="183"/>
      <c r="II38" s="183"/>
      <c r="IJ38" s="183"/>
      <c r="IK38" s="183"/>
      <c r="IL38" s="183"/>
      <c r="IM38" s="183"/>
      <c r="IN38" s="183"/>
      <c r="IO38" s="183"/>
      <c r="IP38" s="183"/>
      <c r="IQ38" s="183"/>
      <c r="IR38" s="183"/>
      <c r="IS38" s="183"/>
      <c r="IT38" s="183"/>
      <c r="IU38" s="183"/>
      <c r="IV38" s="183"/>
      <c r="IW38" s="183"/>
    </row>
    <row r="39" spans="2:257" s="169" customFormat="1" ht="13.8" x14ac:dyDescent="0.3">
      <c r="B39" s="29" t="s">
        <v>736</v>
      </c>
      <c r="C39" s="113"/>
      <c r="D39" s="113"/>
      <c r="E39" s="113"/>
    </row>
    <row r="40" spans="2:257" s="169" customFormat="1" ht="13.8" x14ac:dyDescent="0.3">
      <c r="B40" s="23"/>
    </row>
    <row r="41" spans="2:257" s="169" customFormat="1" ht="13.8" x14ac:dyDescent="0.3">
      <c r="B41" s="113"/>
    </row>
    <row r="200" spans="4:4" x14ac:dyDescent="0.25">
      <c r="D200" s="10" t="s">
        <v>11</v>
      </c>
    </row>
  </sheetData>
  <mergeCells count="7">
    <mergeCell ref="B2:E2"/>
    <mergeCell ref="B3:E3"/>
    <mergeCell ref="B4:E4"/>
    <mergeCell ref="B6:B7"/>
    <mergeCell ref="C6:C7"/>
    <mergeCell ref="D6:D7"/>
    <mergeCell ref="E6:E7"/>
  </mergeCells>
  <hyperlinks>
    <hyperlink ref="A1" location="Índice!A1" display="Volver al Índice" xr:uid="{D21CD5DE-F52E-465D-9FC8-7E63537F6F19}"/>
  </hyperlinks>
  <printOptions horizontalCentered="1" verticalCentered="1"/>
  <pageMargins left="0.75" right="0.75" top="1" bottom="1" header="0" footer="0"/>
  <pageSetup paperSize="9" scale="7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05376-A466-4020-BCFA-F1DE00983437}">
  <dimension ref="A1:G200"/>
  <sheetViews>
    <sheetView showGridLines="0" zoomScale="87" zoomScaleNormal="44" workbookViewId="0"/>
  </sheetViews>
  <sheetFormatPr baseColWidth="10" defaultRowHeight="13.2" x14ac:dyDescent="0.25"/>
  <cols>
    <col min="1" max="1" width="2.109375" style="213" customWidth="1"/>
    <col min="2" max="2" width="46.33203125" style="10" customWidth="1"/>
    <col min="3" max="3" width="26.88671875" style="10" bestFit="1" customWidth="1"/>
    <col min="4" max="6" width="25.6640625" style="10" customWidth="1"/>
    <col min="7" max="7" width="26.88671875" style="10" bestFit="1" customWidth="1"/>
    <col min="8" max="256" width="11.5546875" style="10"/>
    <col min="257" max="257" width="2.109375" style="10" customWidth="1"/>
    <col min="258" max="258" width="46.33203125" style="10" customWidth="1"/>
    <col min="259" max="259" width="26.88671875" style="10" bestFit="1" customWidth="1"/>
    <col min="260" max="262" width="25.6640625" style="10" customWidth="1"/>
    <col min="263" max="263" width="26.88671875" style="10" bestFit="1" customWidth="1"/>
    <col min="264" max="512" width="11.5546875" style="10"/>
    <col min="513" max="513" width="2.109375" style="10" customWidth="1"/>
    <col min="514" max="514" width="46.33203125" style="10" customWidth="1"/>
    <col min="515" max="515" width="26.88671875" style="10" bestFit="1" customWidth="1"/>
    <col min="516" max="518" width="25.6640625" style="10" customWidth="1"/>
    <col min="519" max="519" width="26.88671875" style="10" bestFit="1" customWidth="1"/>
    <col min="520" max="768" width="11.5546875" style="10"/>
    <col min="769" max="769" width="2.109375" style="10" customWidth="1"/>
    <col min="770" max="770" width="46.33203125" style="10" customWidth="1"/>
    <col min="771" max="771" width="26.88671875" style="10" bestFit="1" customWidth="1"/>
    <col min="772" max="774" width="25.6640625" style="10" customWidth="1"/>
    <col min="775" max="775" width="26.88671875" style="10" bestFit="1" customWidth="1"/>
    <col min="776" max="1024" width="11.5546875" style="10"/>
    <col min="1025" max="1025" width="2.109375" style="10" customWidth="1"/>
    <col min="1026" max="1026" width="46.33203125" style="10" customWidth="1"/>
    <col min="1027" max="1027" width="26.88671875" style="10" bestFit="1" customWidth="1"/>
    <col min="1028" max="1030" width="25.6640625" style="10" customWidth="1"/>
    <col min="1031" max="1031" width="26.88671875" style="10" bestFit="1" customWidth="1"/>
    <col min="1032" max="1280" width="11.5546875" style="10"/>
    <col min="1281" max="1281" width="2.109375" style="10" customWidth="1"/>
    <col min="1282" max="1282" width="46.33203125" style="10" customWidth="1"/>
    <col min="1283" max="1283" width="26.88671875" style="10" bestFit="1" customWidth="1"/>
    <col min="1284" max="1286" width="25.6640625" style="10" customWidth="1"/>
    <col min="1287" max="1287" width="26.88671875" style="10" bestFit="1" customWidth="1"/>
    <col min="1288" max="1536" width="11.5546875" style="10"/>
    <col min="1537" max="1537" width="2.109375" style="10" customWidth="1"/>
    <col min="1538" max="1538" width="46.33203125" style="10" customWidth="1"/>
    <col min="1539" max="1539" width="26.88671875" style="10" bestFit="1" customWidth="1"/>
    <col min="1540" max="1542" width="25.6640625" style="10" customWidth="1"/>
    <col min="1543" max="1543" width="26.88671875" style="10" bestFit="1" customWidth="1"/>
    <col min="1544" max="1792" width="11.5546875" style="10"/>
    <col min="1793" max="1793" width="2.109375" style="10" customWidth="1"/>
    <col min="1794" max="1794" width="46.33203125" style="10" customWidth="1"/>
    <col min="1795" max="1795" width="26.88671875" style="10" bestFit="1" customWidth="1"/>
    <col min="1796" max="1798" width="25.6640625" style="10" customWidth="1"/>
    <col min="1799" max="1799" width="26.88671875" style="10" bestFit="1" customWidth="1"/>
    <col min="1800" max="2048" width="11.5546875" style="10"/>
    <col min="2049" max="2049" width="2.109375" style="10" customWidth="1"/>
    <col min="2050" max="2050" width="46.33203125" style="10" customWidth="1"/>
    <col min="2051" max="2051" width="26.88671875" style="10" bestFit="1" customWidth="1"/>
    <col min="2052" max="2054" width="25.6640625" style="10" customWidth="1"/>
    <col min="2055" max="2055" width="26.88671875" style="10" bestFit="1" customWidth="1"/>
    <col min="2056" max="2304" width="11.5546875" style="10"/>
    <col min="2305" max="2305" width="2.109375" style="10" customWidth="1"/>
    <col min="2306" max="2306" width="46.33203125" style="10" customWidth="1"/>
    <col min="2307" max="2307" width="26.88671875" style="10" bestFit="1" customWidth="1"/>
    <col min="2308" max="2310" width="25.6640625" style="10" customWidth="1"/>
    <col min="2311" max="2311" width="26.88671875" style="10" bestFit="1" customWidth="1"/>
    <col min="2312" max="2560" width="11.5546875" style="10"/>
    <col min="2561" max="2561" width="2.109375" style="10" customWidth="1"/>
    <col min="2562" max="2562" width="46.33203125" style="10" customWidth="1"/>
    <col min="2563" max="2563" width="26.88671875" style="10" bestFit="1" customWidth="1"/>
    <col min="2564" max="2566" width="25.6640625" style="10" customWidth="1"/>
    <col min="2567" max="2567" width="26.88671875" style="10" bestFit="1" customWidth="1"/>
    <col min="2568" max="2816" width="11.5546875" style="10"/>
    <col min="2817" max="2817" width="2.109375" style="10" customWidth="1"/>
    <col min="2818" max="2818" width="46.33203125" style="10" customWidth="1"/>
    <col min="2819" max="2819" width="26.88671875" style="10" bestFit="1" customWidth="1"/>
    <col min="2820" max="2822" width="25.6640625" style="10" customWidth="1"/>
    <col min="2823" max="2823" width="26.88671875" style="10" bestFit="1" customWidth="1"/>
    <col min="2824" max="3072" width="11.5546875" style="10"/>
    <col min="3073" max="3073" width="2.109375" style="10" customWidth="1"/>
    <col min="3074" max="3074" width="46.33203125" style="10" customWidth="1"/>
    <col min="3075" max="3075" width="26.88671875" style="10" bestFit="1" customWidth="1"/>
    <col min="3076" max="3078" width="25.6640625" style="10" customWidth="1"/>
    <col min="3079" max="3079" width="26.88671875" style="10" bestFit="1" customWidth="1"/>
    <col min="3080" max="3328" width="11.5546875" style="10"/>
    <col min="3329" max="3329" width="2.109375" style="10" customWidth="1"/>
    <col min="3330" max="3330" width="46.33203125" style="10" customWidth="1"/>
    <col min="3331" max="3331" width="26.88671875" style="10" bestFit="1" customWidth="1"/>
    <col min="3332" max="3334" width="25.6640625" style="10" customWidth="1"/>
    <col min="3335" max="3335" width="26.88671875" style="10" bestFit="1" customWidth="1"/>
    <col min="3336" max="3584" width="11.5546875" style="10"/>
    <col min="3585" max="3585" width="2.109375" style="10" customWidth="1"/>
    <col min="3586" max="3586" width="46.33203125" style="10" customWidth="1"/>
    <col min="3587" max="3587" width="26.88671875" style="10" bestFit="1" customWidth="1"/>
    <col min="3588" max="3590" width="25.6640625" style="10" customWidth="1"/>
    <col min="3591" max="3591" width="26.88671875" style="10" bestFit="1" customWidth="1"/>
    <col min="3592" max="3840" width="11.5546875" style="10"/>
    <col min="3841" max="3841" width="2.109375" style="10" customWidth="1"/>
    <col min="3842" max="3842" width="46.33203125" style="10" customWidth="1"/>
    <col min="3843" max="3843" width="26.88671875" style="10" bestFit="1" customWidth="1"/>
    <col min="3844" max="3846" width="25.6640625" style="10" customWidth="1"/>
    <col min="3847" max="3847" width="26.88671875" style="10" bestFit="1" customWidth="1"/>
    <col min="3848" max="4096" width="11.5546875" style="10"/>
    <col min="4097" max="4097" width="2.109375" style="10" customWidth="1"/>
    <col min="4098" max="4098" width="46.33203125" style="10" customWidth="1"/>
    <col min="4099" max="4099" width="26.88671875" style="10" bestFit="1" customWidth="1"/>
    <col min="4100" max="4102" width="25.6640625" style="10" customWidth="1"/>
    <col min="4103" max="4103" width="26.88671875" style="10" bestFit="1" customWidth="1"/>
    <col min="4104" max="4352" width="11.5546875" style="10"/>
    <col min="4353" max="4353" width="2.109375" style="10" customWidth="1"/>
    <col min="4354" max="4354" width="46.33203125" style="10" customWidth="1"/>
    <col min="4355" max="4355" width="26.88671875" style="10" bestFit="1" customWidth="1"/>
    <col min="4356" max="4358" width="25.6640625" style="10" customWidth="1"/>
    <col min="4359" max="4359" width="26.88671875" style="10" bestFit="1" customWidth="1"/>
    <col min="4360" max="4608" width="11.5546875" style="10"/>
    <col min="4609" max="4609" width="2.109375" style="10" customWidth="1"/>
    <col min="4610" max="4610" width="46.33203125" style="10" customWidth="1"/>
    <col min="4611" max="4611" width="26.88671875" style="10" bestFit="1" customWidth="1"/>
    <col min="4612" max="4614" width="25.6640625" style="10" customWidth="1"/>
    <col min="4615" max="4615" width="26.88671875" style="10" bestFit="1" customWidth="1"/>
    <col min="4616" max="4864" width="11.5546875" style="10"/>
    <col min="4865" max="4865" width="2.109375" style="10" customWidth="1"/>
    <col min="4866" max="4866" width="46.33203125" style="10" customWidth="1"/>
    <col min="4867" max="4867" width="26.88671875" style="10" bestFit="1" customWidth="1"/>
    <col min="4868" max="4870" width="25.6640625" style="10" customWidth="1"/>
    <col min="4871" max="4871" width="26.88671875" style="10" bestFit="1" customWidth="1"/>
    <col min="4872" max="5120" width="11.5546875" style="10"/>
    <col min="5121" max="5121" width="2.109375" style="10" customWidth="1"/>
    <col min="5122" max="5122" width="46.33203125" style="10" customWidth="1"/>
    <col min="5123" max="5123" width="26.88671875" style="10" bestFit="1" customWidth="1"/>
    <col min="5124" max="5126" width="25.6640625" style="10" customWidth="1"/>
    <col min="5127" max="5127" width="26.88671875" style="10" bestFit="1" customWidth="1"/>
    <col min="5128" max="5376" width="11.5546875" style="10"/>
    <col min="5377" max="5377" width="2.109375" style="10" customWidth="1"/>
    <col min="5378" max="5378" width="46.33203125" style="10" customWidth="1"/>
    <col min="5379" max="5379" width="26.88671875" style="10" bestFit="1" customWidth="1"/>
    <col min="5380" max="5382" width="25.6640625" style="10" customWidth="1"/>
    <col min="5383" max="5383" width="26.88671875" style="10" bestFit="1" customWidth="1"/>
    <col min="5384" max="5632" width="11.5546875" style="10"/>
    <col min="5633" max="5633" width="2.109375" style="10" customWidth="1"/>
    <col min="5634" max="5634" width="46.33203125" style="10" customWidth="1"/>
    <col min="5635" max="5635" width="26.88671875" style="10" bestFit="1" customWidth="1"/>
    <col min="5636" max="5638" width="25.6640625" style="10" customWidth="1"/>
    <col min="5639" max="5639" width="26.88671875" style="10" bestFit="1" customWidth="1"/>
    <col min="5640" max="5888" width="11.5546875" style="10"/>
    <col min="5889" max="5889" width="2.109375" style="10" customWidth="1"/>
    <col min="5890" max="5890" width="46.33203125" style="10" customWidth="1"/>
    <col min="5891" max="5891" width="26.88671875" style="10" bestFit="1" customWidth="1"/>
    <col min="5892" max="5894" width="25.6640625" style="10" customWidth="1"/>
    <col min="5895" max="5895" width="26.88671875" style="10" bestFit="1" customWidth="1"/>
    <col min="5896" max="6144" width="11.5546875" style="10"/>
    <col min="6145" max="6145" width="2.109375" style="10" customWidth="1"/>
    <col min="6146" max="6146" width="46.33203125" style="10" customWidth="1"/>
    <col min="6147" max="6147" width="26.88671875" style="10" bestFit="1" customWidth="1"/>
    <col min="6148" max="6150" width="25.6640625" style="10" customWidth="1"/>
    <col min="6151" max="6151" width="26.88671875" style="10" bestFit="1" customWidth="1"/>
    <col min="6152" max="6400" width="11.5546875" style="10"/>
    <col min="6401" max="6401" width="2.109375" style="10" customWidth="1"/>
    <col min="6402" max="6402" width="46.33203125" style="10" customWidth="1"/>
    <col min="6403" max="6403" width="26.88671875" style="10" bestFit="1" customWidth="1"/>
    <col min="6404" max="6406" width="25.6640625" style="10" customWidth="1"/>
    <col min="6407" max="6407" width="26.88671875" style="10" bestFit="1" customWidth="1"/>
    <col min="6408" max="6656" width="11.5546875" style="10"/>
    <col min="6657" max="6657" width="2.109375" style="10" customWidth="1"/>
    <col min="6658" max="6658" width="46.33203125" style="10" customWidth="1"/>
    <col min="6659" max="6659" width="26.88671875" style="10" bestFit="1" customWidth="1"/>
    <col min="6660" max="6662" width="25.6640625" style="10" customWidth="1"/>
    <col min="6663" max="6663" width="26.88671875" style="10" bestFit="1" customWidth="1"/>
    <col min="6664" max="6912" width="11.5546875" style="10"/>
    <col min="6913" max="6913" width="2.109375" style="10" customWidth="1"/>
    <col min="6914" max="6914" width="46.33203125" style="10" customWidth="1"/>
    <col min="6915" max="6915" width="26.88671875" style="10" bestFit="1" customWidth="1"/>
    <col min="6916" max="6918" width="25.6640625" style="10" customWidth="1"/>
    <col min="6919" max="6919" width="26.88671875" style="10" bestFit="1" customWidth="1"/>
    <col min="6920" max="7168" width="11.5546875" style="10"/>
    <col min="7169" max="7169" width="2.109375" style="10" customWidth="1"/>
    <col min="7170" max="7170" width="46.33203125" style="10" customWidth="1"/>
    <col min="7171" max="7171" width="26.88671875" style="10" bestFit="1" customWidth="1"/>
    <col min="7172" max="7174" width="25.6640625" style="10" customWidth="1"/>
    <col min="7175" max="7175" width="26.88671875" style="10" bestFit="1" customWidth="1"/>
    <col min="7176" max="7424" width="11.5546875" style="10"/>
    <col min="7425" max="7425" width="2.109375" style="10" customWidth="1"/>
    <col min="7426" max="7426" width="46.33203125" style="10" customWidth="1"/>
    <col min="7427" max="7427" width="26.88671875" style="10" bestFit="1" customWidth="1"/>
    <col min="7428" max="7430" width="25.6640625" style="10" customWidth="1"/>
    <col min="7431" max="7431" width="26.88671875" style="10" bestFit="1" customWidth="1"/>
    <col min="7432" max="7680" width="11.5546875" style="10"/>
    <col min="7681" max="7681" width="2.109375" style="10" customWidth="1"/>
    <col min="7682" max="7682" width="46.33203125" style="10" customWidth="1"/>
    <col min="7683" max="7683" width="26.88671875" style="10" bestFit="1" customWidth="1"/>
    <col min="7684" max="7686" width="25.6640625" style="10" customWidth="1"/>
    <col min="7687" max="7687" width="26.88671875" style="10" bestFit="1" customWidth="1"/>
    <col min="7688" max="7936" width="11.5546875" style="10"/>
    <col min="7937" max="7937" width="2.109375" style="10" customWidth="1"/>
    <col min="7938" max="7938" width="46.33203125" style="10" customWidth="1"/>
    <col min="7939" max="7939" width="26.88671875" style="10" bestFit="1" customWidth="1"/>
    <col min="7940" max="7942" width="25.6640625" style="10" customWidth="1"/>
    <col min="7943" max="7943" width="26.88671875" style="10" bestFit="1" customWidth="1"/>
    <col min="7944" max="8192" width="11.5546875" style="10"/>
    <col min="8193" max="8193" width="2.109375" style="10" customWidth="1"/>
    <col min="8194" max="8194" width="46.33203125" style="10" customWidth="1"/>
    <col min="8195" max="8195" width="26.88671875" style="10" bestFit="1" customWidth="1"/>
    <col min="8196" max="8198" width="25.6640625" style="10" customWidth="1"/>
    <col min="8199" max="8199" width="26.88671875" style="10" bestFit="1" customWidth="1"/>
    <col min="8200" max="8448" width="11.5546875" style="10"/>
    <col min="8449" max="8449" width="2.109375" style="10" customWidth="1"/>
    <col min="8450" max="8450" width="46.33203125" style="10" customWidth="1"/>
    <col min="8451" max="8451" width="26.88671875" style="10" bestFit="1" customWidth="1"/>
    <col min="8452" max="8454" width="25.6640625" style="10" customWidth="1"/>
    <col min="8455" max="8455" width="26.88671875" style="10" bestFit="1" customWidth="1"/>
    <col min="8456" max="8704" width="11.5546875" style="10"/>
    <col min="8705" max="8705" width="2.109375" style="10" customWidth="1"/>
    <col min="8706" max="8706" width="46.33203125" style="10" customWidth="1"/>
    <col min="8707" max="8707" width="26.88671875" style="10" bestFit="1" customWidth="1"/>
    <col min="8708" max="8710" width="25.6640625" style="10" customWidth="1"/>
    <col min="8711" max="8711" width="26.88671875" style="10" bestFit="1" customWidth="1"/>
    <col min="8712" max="8960" width="11.5546875" style="10"/>
    <col min="8961" max="8961" width="2.109375" style="10" customWidth="1"/>
    <col min="8962" max="8962" width="46.33203125" style="10" customWidth="1"/>
    <col min="8963" max="8963" width="26.88671875" style="10" bestFit="1" customWidth="1"/>
    <col min="8964" max="8966" width="25.6640625" style="10" customWidth="1"/>
    <col min="8967" max="8967" width="26.88671875" style="10" bestFit="1" customWidth="1"/>
    <col min="8968" max="9216" width="11.5546875" style="10"/>
    <col min="9217" max="9217" width="2.109375" style="10" customWidth="1"/>
    <col min="9218" max="9218" width="46.33203125" style="10" customWidth="1"/>
    <col min="9219" max="9219" width="26.88671875" style="10" bestFit="1" customWidth="1"/>
    <col min="9220" max="9222" width="25.6640625" style="10" customWidth="1"/>
    <col min="9223" max="9223" width="26.88671875" style="10" bestFit="1" customWidth="1"/>
    <col min="9224" max="9472" width="11.5546875" style="10"/>
    <col min="9473" max="9473" width="2.109375" style="10" customWidth="1"/>
    <col min="9474" max="9474" width="46.33203125" style="10" customWidth="1"/>
    <col min="9475" max="9475" width="26.88671875" style="10" bestFit="1" customWidth="1"/>
    <col min="9476" max="9478" width="25.6640625" style="10" customWidth="1"/>
    <col min="9479" max="9479" width="26.88671875" style="10" bestFit="1" customWidth="1"/>
    <col min="9480" max="9728" width="11.5546875" style="10"/>
    <col min="9729" max="9729" width="2.109375" style="10" customWidth="1"/>
    <col min="9730" max="9730" width="46.33203125" style="10" customWidth="1"/>
    <col min="9731" max="9731" width="26.88671875" style="10" bestFit="1" customWidth="1"/>
    <col min="9732" max="9734" width="25.6640625" style="10" customWidth="1"/>
    <col min="9735" max="9735" width="26.88671875" style="10" bestFit="1" customWidth="1"/>
    <col min="9736" max="9984" width="11.5546875" style="10"/>
    <col min="9985" max="9985" width="2.109375" style="10" customWidth="1"/>
    <col min="9986" max="9986" width="46.33203125" style="10" customWidth="1"/>
    <col min="9987" max="9987" width="26.88671875" style="10" bestFit="1" customWidth="1"/>
    <col min="9988" max="9990" width="25.6640625" style="10" customWidth="1"/>
    <col min="9991" max="9991" width="26.88671875" style="10" bestFit="1" customWidth="1"/>
    <col min="9992" max="10240" width="11.5546875" style="10"/>
    <col min="10241" max="10241" width="2.109375" style="10" customWidth="1"/>
    <col min="10242" max="10242" width="46.33203125" style="10" customWidth="1"/>
    <col min="10243" max="10243" width="26.88671875" style="10" bestFit="1" customWidth="1"/>
    <col min="10244" max="10246" width="25.6640625" style="10" customWidth="1"/>
    <col min="10247" max="10247" width="26.88671875" style="10" bestFit="1" customWidth="1"/>
    <col min="10248" max="10496" width="11.5546875" style="10"/>
    <col min="10497" max="10497" width="2.109375" style="10" customWidth="1"/>
    <col min="10498" max="10498" width="46.33203125" style="10" customWidth="1"/>
    <col min="10499" max="10499" width="26.88671875" style="10" bestFit="1" customWidth="1"/>
    <col min="10500" max="10502" width="25.6640625" style="10" customWidth="1"/>
    <col min="10503" max="10503" width="26.88671875" style="10" bestFit="1" customWidth="1"/>
    <col min="10504" max="10752" width="11.5546875" style="10"/>
    <col min="10753" max="10753" width="2.109375" style="10" customWidth="1"/>
    <col min="10754" max="10754" width="46.33203125" style="10" customWidth="1"/>
    <col min="10755" max="10755" width="26.88671875" style="10" bestFit="1" customWidth="1"/>
    <col min="10756" max="10758" width="25.6640625" style="10" customWidth="1"/>
    <col min="10759" max="10759" width="26.88671875" style="10" bestFit="1" customWidth="1"/>
    <col min="10760" max="11008" width="11.5546875" style="10"/>
    <col min="11009" max="11009" width="2.109375" style="10" customWidth="1"/>
    <col min="11010" max="11010" width="46.33203125" style="10" customWidth="1"/>
    <col min="11011" max="11011" width="26.88671875" style="10" bestFit="1" customWidth="1"/>
    <col min="11012" max="11014" width="25.6640625" style="10" customWidth="1"/>
    <col min="11015" max="11015" width="26.88671875" style="10" bestFit="1" customWidth="1"/>
    <col min="11016" max="11264" width="11.5546875" style="10"/>
    <col min="11265" max="11265" width="2.109375" style="10" customWidth="1"/>
    <col min="11266" max="11266" width="46.33203125" style="10" customWidth="1"/>
    <col min="11267" max="11267" width="26.88671875" style="10" bestFit="1" customWidth="1"/>
    <col min="11268" max="11270" width="25.6640625" style="10" customWidth="1"/>
    <col min="11271" max="11271" width="26.88671875" style="10" bestFit="1" customWidth="1"/>
    <col min="11272" max="11520" width="11.5546875" style="10"/>
    <col min="11521" max="11521" width="2.109375" style="10" customWidth="1"/>
    <col min="11522" max="11522" width="46.33203125" style="10" customWidth="1"/>
    <col min="11523" max="11523" width="26.88671875" style="10" bestFit="1" customWidth="1"/>
    <col min="11524" max="11526" width="25.6640625" style="10" customWidth="1"/>
    <col min="11527" max="11527" width="26.88671875" style="10" bestFit="1" customWidth="1"/>
    <col min="11528" max="11776" width="11.5546875" style="10"/>
    <col min="11777" max="11777" width="2.109375" style="10" customWidth="1"/>
    <col min="11778" max="11778" width="46.33203125" style="10" customWidth="1"/>
    <col min="11779" max="11779" width="26.88671875" style="10" bestFit="1" customWidth="1"/>
    <col min="11780" max="11782" width="25.6640625" style="10" customWidth="1"/>
    <col min="11783" max="11783" width="26.88671875" style="10" bestFit="1" customWidth="1"/>
    <col min="11784" max="12032" width="11.5546875" style="10"/>
    <col min="12033" max="12033" width="2.109375" style="10" customWidth="1"/>
    <col min="12034" max="12034" width="46.33203125" style="10" customWidth="1"/>
    <col min="12035" max="12035" width="26.88671875" style="10" bestFit="1" customWidth="1"/>
    <col min="12036" max="12038" width="25.6640625" style="10" customWidth="1"/>
    <col min="12039" max="12039" width="26.88671875" style="10" bestFit="1" customWidth="1"/>
    <col min="12040" max="12288" width="11.5546875" style="10"/>
    <col min="12289" max="12289" width="2.109375" style="10" customWidth="1"/>
    <col min="12290" max="12290" width="46.33203125" style="10" customWidth="1"/>
    <col min="12291" max="12291" width="26.88671875" style="10" bestFit="1" customWidth="1"/>
    <col min="12292" max="12294" width="25.6640625" style="10" customWidth="1"/>
    <col min="12295" max="12295" width="26.88671875" style="10" bestFit="1" customWidth="1"/>
    <col min="12296" max="12544" width="11.5546875" style="10"/>
    <col min="12545" max="12545" width="2.109375" style="10" customWidth="1"/>
    <col min="12546" max="12546" width="46.33203125" style="10" customWidth="1"/>
    <col min="12547" max="12547" width="26.88671875" style="10" bestFit="1" customWidth="1"/>
    <col min="12548" max="12550" width="25.6640625" style="10" customWidth="1"/>
    <col min="12551" max="12551" width="26.88671875" style="10" bestFit="1" customWidth="1"/>
    <col min="12552" max="12800" width="11.5546875" style="10"/>
    <col min="12801" max="12801" width="2.109375" style="10" customWidth="1"/>
    <col min="12802" max="12802" width="46.33203125" style="10" customWidth="1"/>
    <col min="12803" max="12803" width="26.88671875" style="10" bestFit="1" customWidth="1"/>
    <col min="12804" max="12806" width="25.6640625" style="10" customWidth="1"/>
    <col min="12807" max="12807" width="26.88671875" style="10" bestFit="1" customWidth="1"/>
    <col min="12808" max="13056" width="11.5546875" style="10"/>
    <col min="13057" max="13057" width="2.109375" style="10" customWidth="1"/>
    <col min="13058" max="13058" width="46.33203125" style="10" customWidth="1"/>
    <col min="13059" max="13059" width="26.88671875" style="10" bestFit="1" customWidth="1"/>
    <col min="13060" max="13062" width="25.6640625" style="10" customWidth="1"/>
    <col min="13063" max="13063" width="26.88671875" style="10" bestFit="1" customWidth="1"/>
    <col min="13064" max="13312" width="11.5546875" style="10"/>
    <col min="13313" max="13313" width="2.109375" style="10" customWidth="1"/>
    <col min="13314" max="13314" width="46.33203125" style="10" customWidth="1"/>
    <col min="13315" max="13315" width="26.88671875" style="10" bestFit="1" customWidth="1"/>
    <col min="13316" max="13318" width="25.6640625" style="10" customWidth="1"/>
    <col min="13319" max="13319" width="26.88671875" style="10" bestFit="1" customWidth="1"/>
    <col min="13320" max="13568" width="11.5546875" style="10"/>
    <col min="13569" max="13569" width="2.109375" style="10" customWidth="1"/>
    <col min="13570" max="13570" width="46.33203125" style="10" customWidth="1"/>
    <col min="13571" max="13571" width="26.88671875" style="10" bestFit="1" customWidth="1"/>
    <col min="13572" max="13574" width="25.6640625" style="10" customWidth="1"/>
    <col min="13575" max="13575" width="26.88671875" style="10" bestFit="1" customWidth="1"/>
    <col min="13576" max="13824" width="11.5546875" style="10"/>
    <col min="13825" max="13825" width="2.109375" style="10" customWidth="1"/>
    <col min="13826" max="13826" width="46.33203125" style="10" customWidth="1"/>
    <col min="13827" max="13827" width="26.88671875" style="10" bestFit="1" customWidth="1"/>
    <col min="13828" max="13830" width="25.6640625" style="10" customWidth="1"/>
    <col min="13831" max="13831" width="26.88671875" style="10" bestFit="1" customWidth="1"/>
    <col min="13832" max="14080" width="11.5546875" style="10"/>
    <col min="14081" max="14081" width="2.109375" style="10" customWidth="1"/>
    <col min="14082" max="14082" width="46.33203125" style="10" customWidth="1"/>
    <col min="14083" max="14083" width="26.88671875" style="10" bestFit="1" customWidth="1"/>
    <col min="14084" max="14086" width="25.6640625" style="10" customWidth="1"/>
    <col min="14087" max="14087" width="26.88671875" style="10" bestFit="1" customWidth="1"/>
    <col min="14088" max="14336" width="11.5546875" style="10"/>
    <col min="14337" max="14337" width="2.109375" style="10" customWidth="1"/>
    <col min="14338" max="14338" width="46.33203125" style="10" customWidth="1"/>
    <col min="14339" max="14339" width="26.88671875" style="10" bestFit="1" customWidth="1"/>
    <col min="14340" max="14342" width="25.6640625" style="10" customWidth="1"/>
    <col min="14343" max="14343" width="26.88671875" style="10" bestFit="1" customWidth="1"/>
    <col min="14344" max="14592" width="11.5546875" style="10"/>
    <col min="14593" max="14593" width="2.109375" style="10" customWidth="1"/>
    <col min="14594" max="14594" width="46.33203125" style="10" customWidth="1"/>
    <col min="14595" max="14595" width="26.88671875" style="10" bestFit="1" customWidth="1"/>
    <col min="14596" max="14598" width="25.6640625" style="10" customWidth="1"/>
    <col min="14599" max="14599" width="26.88671875" style="10" bestFit="1" customWidth="1"/>
    <col min="14600" max="14848" width="11.5546875" style="10"/>
    <col min="14849" max="14849" width="2.109375" style="10" customWidth="1"/>
    <col min="14850" max="14850" width="46.33203125" style="10" customWidth="1"/>
    <col min="14851" max="14851" width="26.88671875" style="10" bestFit="1" customWidth="1"/>
    <col min="14852" max="14854" width="25.6640625" style="10" customWidth="1"/>
    <col min="14855" max="14855" width="26.88671875" style="10" bestFit="1" customWidth="1"/>
    <col min="14856" max="15104" width="11.5546875" style="10"/>
    <col min="15105" max="15105" width="2.109375" style="10" customWidth="1"/>
    <col min="15106" max="15106" width="46.33203125" style="10" customWidth="1"/>
    <col min="15107" max="15107" width="26.88671875" style="10" bestFit="1" customWidth="1"/>
    <col min="15108" max="15110" width="25.6640625" style="10" customWidth="1"/>
    <col min="15111" max="15111" width="26.88671875" style="10" bestFit="1" customWidth="1"/>
    <col min="15112" max="15360" width="11.5546875" style="10"/>
    <col min="15361" max="15361" width="2.109375" style="10" customWidth="1"/>
    <col min="15362" max="15362" width="46.33203125" style="10" customWidth="1"/>
    <col min="15363" max="15363" width="26.88671875" style="10" bestFit="1" customWidth="1"/>
    <col min="15364" max="15366" width="25.6640625" style="10" customWidth="1"/>
    <col min="15367" max="15367" width="26.88671875" style="10" bestFit="1" customWidth="1"/>
    <col min="15368" max="15616" width="11.5546875" style="10"/>
    <col min="15617" max="15617" width="2.109375" style="10" customWidth="1"/>
    <col min="15618" max="15618" width="46.33203125" style="10" customWidth="1"/>
    <col min="15619" max="15619" width="26.88671875" style="10" bestFit="1" customWidth="1"/>
    <col min="15620" max="15622" width="25.6640625" style="10" customWidth="1"/>
    <col min="15623" max="15623" width="26.88671875" style="10" bestFit="1" customWidth="1"/>
    <col min="15624" max="15872" width="11.5546875" style="10"/>
    <col min="15873" max="15873" width="2.109375" style="10" customWidth="1"/>
    <col min="15874" max="15874" width="46.33203125" style="10" customWidth="1"/>
    <col min="15875" max="15875" width="26.88671875" style="10" bestFit="1" customWidth="1"/>
    <col min="15876" max="15878" width="25.6640625" style="10" customWidth="1"/>
    <col min="15879" max="15879" width="26.88671875" style="10" bestFit="1" customWidth="1"/>
    <col min="15880" max="16128" width="11.5546875" style="10"/>
    <col min="16129" max="16129" width="2.109375" style="10" customWidth="1"/>
    <col min="16130" max="16130" width="46.33203125" style="10" customWidth="1"/>
    <col min="16131" max="16131" width="26.88671875" style="10" bestFit="1" customWidth="1"/>
    <col min="16132" max="16134" width="25.6640625" style="10" customWidth="1"/>
    <col min="16135" max="16135" width="26.88671875" style="10" bestFit="1" customWidth="1"/>
    <col min="16136" max="16384" width="11.5546875" style="10"/>
  </cols>
  <sheetData>
    <row r="1" spans="1:7" s="187" customFormat="1" ht="18" x14ac:dyDescent="0.3">
      <c r="A1" s="276" t="s">
        <v>781</v>
      </c>
    </row>
    <row r="2" spans="1:7" s="4" customFormat="1" ht="26.4" customHeight="1" x14ac:dyDescent="0.5">
      <c r="A2" s="188"/>
      <c r="B2" s="189" t="s">
        <v>742</v>
      </c>
      <c r="C2" s="189"/>
      <c r="D2" s="189"/>
      <c r="E2" s="189"/>
      <c r="F2" s="189"/>
      <c r="G2" s="189"/>
    </row>
    <row r="3" spans="1:7" s="192" customFormat="1" ht="21" customHeight="1" x14ac:dyDescent="0.3">
      <c r="A3" s="190"/>
      <c r="B3" s="191">
        <v>46053</v>
      </c>
      <c r="C3" s="191"/>
      <c r="D3" s="191"/>
      <c r="E3" s="191"/>
      <c r="F3" s="191"/>
      <c r="G3" s="191"/>
    </row>
    <row r="4" spans="1:7" s="8" customFormat="1" ht="20.399999999999999" customHeight="1" x14ac:dyDescent="0.3">
      <c r="A4" s="193"/>
      <c r="B4" s="194" t="s">
        <v>0</v>
      </c>
      <c r="C4" s="194"/>
      <c r="D4" s="194"/>
      <c r="E4" s="194"/>
      <c r="F4" s="194"/>
      <c r="G4" s="194"/>
    </row>
    <row r="5" spans="1:7" s="169" customFormat="1" ht="22.65" customHeight="1" thickBot="1" x14ac:dyDescent="0.35">
      <c r="A5" s="195"/>
    </row>
    <row r="6" spans="1:7" s="169" customFormat="1" ht="35.4" customHeight="1" x14ac:dyDescent="0.3">
      <c r="A6" s="195"/>
      <c r="B6" s="196"/>
      <c r="C6" s="197" t="s">
        <v>743</v>
      </c>
      <c r="D6" s="197" t="s">
        <v>744</v>
      </c>
      <c r="E6" s="197" t="s">
        <v>745</v>
      </c>
      <c r="F6" s="197" t="s">
        <v>746</v>
      </c>
      <c r="G6" s="198" t="s">
        <v>28</v>
      </c>
    </row>
    <row r="7" spans="1:7" s="169" customFormat="1" ht="7.95" customHeight="1" x14ac:dyDescent="0.3">
      <c r="A7" s="195"/>
      <c r="C7" s="199"/>
      <c r="D7" s="199"/>
      <c r="E7" s="199"/>
      <c r="F7" s="199"/>
      <c r="G7" s="199"/>
    </row>
    <row r="8" spans="1:7" s="113" customFormat="1" ht="25.95" customHeight="1" x14ac:dyDescent="0.2">
      <c r="A8" s="200">
        <v>61</v>
      </c>
      <c r="B8" s="201" t="s">
        <v>747</v>
      </c>
      <c r="C8" s="202">
        <v>10543542.148</v>
      </c>
      <c r="D8" s="202">
        <v>23304.991000000002</v>
      </c>
      <c r="E8" s="202">
        <v>95887.191000000006</v>
      </c>
      <c r="F8" s="202">
        <v>314433.18599999999</v>
      </c>
      <c r="G8" s="203">
        <v>10977167.516000001</v>
      </c>
    </row>
    <row r="9" spans="1:7" s="169" customFormat="1" ht="7.95" customHeight="1" thickBot="1" x14ac:dyDescent="0.35">
      <c r="A9" s="195"/>
      <c r="B9" s="204"/>
      <c r="C9" s="205"/>
      <c r="D9" s="205"/>
      <c r="E9" s="205"/>
      <c r="F9" s="205"/>
      <c r="G9" s="205"/>
    </row>
    <row r="10" spans="1:7" s="169" customFormat="1" ht="22.65" customHeight="1" x14ac:dyDescent="0.3">
      <c r="A10" s="195"/>
      <c r="B10" s="206" t="s">
        <v>748</v>
      </c>
      <c r="C10" s="199"/>
      <c r="D10" s="199"/>
      <c r="E10" s="199"/>
      <c r="F10" s="199"/>
      <c r="G10" s="199"/>
    </row>
    <row r="11" spans="1:7" s="112" customFormat="1" ht="15.75" customHeight="1" x14ac:dyDescent="0.2">
      <c r="A11" s="207"/>
      <c r="B11" s="208"/>
      <c r="C11" s="209"/>
      <c r="D11" s="209"/>
      <c r="E11" s="209"/>
      <c r="F11" s="209"/>
      <c r="G11" s="209"/>
    </row>
    <row r="12" spans="1:7" s="112" customFormat="1" ht="35.4" customHeight="1" x14ac:dyDescent="0.2">
      <c r="A12" s="207"/>
      <c r="B12" s="210" t="s">
        <v>749</v>
      </c>
      <c r="C12" s="211">
        <v>648129</v>
      </c>
      <c r="D12" s="209"/>
      <c r="E12" s="209"/>
      <c r="F12" s="209"/>
      <c r="G12" s="209"/>
    </row>
    <row r="13" spans="1:7" s="169" customFormat="1" ht="19.2" customHeight="1" x14ac:dyDescent="0.3">
      <c r="A13" s="195"/>
      <c r="B13" s="212" t="s">
        <v>750</v>
      </c>
      <c r="C13" s="10"/>
      <c r="D13" s="10"/>
      <c r="E13" s="10"/>
      <c r="F13" s="10"/>
      <c r="G13" s="10"/>
    </row>
    <row r="14" spans="1:7" s="169" customFormat="1" ht="13.8" x14ac:dyDescent="0.3">
      <c r="A14" s="195"/>
      <c r="C14" s="199"/>
      <c r="D14" s="199"/>
      <c r="E14" s="199"/>
      <c r="F14" s="199"/>
      <c r="G14" s="199"/>
    </row>
    <row r="15" spans="1:7" s="169" customFormat="1" ht="31.95" customHeight="1" x14ac:dyDescent="0.3">
      <c r="A15" s="195"/>
      <c r="B15" s="210" t="s">
        <v>751</v>
      </c>
      <c r="C15" s="211">
        <v>207256</v>
      </c>
    </row>
    <row r="16" spans="1:7" s="169" customFormat="1" ht="15" customHeight="1" x14ac:dyDescent="0.3">
      <c r="A16" s="195"/>
      <c r="B16" s="206" t="s">
        <v>752</v>
      </c>
    </row>
    <row r="17" spans="1:1" s="169" customFormat="1" ht="13.8" x14ac:dyDescent="0.3">
      <c r="A17" s="195"/>
    </row>
    <row r="18" spans="1:1" s="169" customFormat="1" ht="13.8" x14ac:dyDescent="0.3">
      <c r="A18" s="195"/>
    </row>
    <row r="200" spans="3:3" x14ac:dyDescent="0.25">
      <c r="C200" s="10" t="s">
        <v>11</v>
      </c>
    </row>
  </sheetData>
  <mergeCells count="3">
    <mergeCell ref="B2:G2"/>
    <mergeCell ref="B3:G3"/>
    <mergeCell ref="B4:G4"/>
  </mergeCells>
  <hyperlinks>
    <hyperlink ref="A1" location="Índice!A1" display="Volver al Índice" xr:uid="{4F618505-A3FF-4287-9914-A9D1D5DA24BA}"/>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D23A7-6F6D-420F-AF73-4CD7716876D0}">
  <dimension ref="A1:AF270"/>
  <sheetViews>
    <sheetView showGridLines="0" zoomScaleNormal="100" workbookViewId="0"/>
  </sheetViews>
  <sheetFormatPr baseColWidth="10" defaultColWidth="11.44140625" defaultRowHeight="13.2" x14ac:dyDescent="0.25"/>
  <cols>
    <col min="1" max="1" width="46.6640625" style="10" customWidth="1"/>
    <col min="2" max="9" width="15.6640625" style="10" customWidth="1"/>
    <col min="10" max="256" width="11.44140625" style="10"/>
    <col min="257" max="257" width="46.6640625" style="10" customWidth="1"/>
    <col min="258" max="265" width="15.6640625" style="10" customWidth="1"/>
    <col min="266" max="512" width="11.44140625" style="10"/>
    <col min="513" max="513" width="46.6640625" style="10" customWidth="1"/>
    <col min="514" max="521" width="15.6640625" style="10" customWidth="1"/>
    <col min="522" max="768" width="11.44140625" style="10"/>
    <col min="769" max="769" width="46.6640625" style="10" customWidth="1"/>
    <col min="770" max="777" width="15.6640625" style="10" customWidth="1"/>
    <col min="778" max="1024" width="11.44140625" style="10"/>
    <col min="1025" max="1025" width="46.6640625" style="10" customWidth="1"/>
    <col min="1026" max="1033" width="15.6640625" style="10" customWidth="1"/>
    <col min="1034" max="1280" width="11.44140625" style="10"/>
    <col min="1281" max="1281" width="46.6640625" style="10" customWidth="1"/>
    <col min="1282" max="1289" width="15.6640625" style="10" customWidth="1"/>
    <col min="1290" max="1536" width="11.44140625" style="10"/>
    <col min="1537" max="1537" width="46.6640625" style="10" customWidth="1"/>
    <col min="1538" max="1545" width="15.6640625" style="10" customWidth="1"/>
    <col min="1546" max="1792" width="11.44140625" style="10"/>
    <col min="1793" max="1793" width="46.6640625" style="10" customWidth="1"/>
    <col min="1794" max="1801" width="15.6640625" style="10" customWidth="1"/>
    <col min="1802" max="2048" width="11.44140625" style="10"/>
    <col min="2049" max="2049" width="46.6640625" style="10" customWidth="1"/>
    <col min="2050" max="2057" width="15.6640625" style="10" customWidth="1"/>
    <col min="2058" max="2304" width="11.44140625" style="10"/>
    <col min="2305" max="2305" width="46.6640625" style="10" customWidth="1"/>
    <col min="2306" max="2313" width="15.6640625" style="10" customWidth="1"/>
    <col min="2314" max="2560" width="11.44140625" style="10"/>
    <col min="2561" max="2561" width="46.6640625" style="10" customWidth="1"/>
    <col min="2562" max="2569" width="15.6640625" style="10" customWidth="1"/>
    <col min="2570" max="2816" width="11.44140625" style="10"/>
    <col min="2817" max="2817" width="46.6640625" style="10" customWidth="1"/>
    <col min="2818" max="2825" width="15.6640625" style="10" customWidth="1"/>
    <col min="2826" max="3072" width="11.44140625" style="10"/>
    <col min="3073" max="3073" width="46.6640625" style="10" customWidth="1"/>
    <col min="3074" max="3081" width="15.6640625" style="10" customWidth="1"/>
    <col min="3082" max="3328" width="11.44140625" style="10"/>
    <col min="3329" max="3329" width="46.6640625" style="10" customWidth="1"/>
    <col min="3330" max="3337" width="15.6640625" style="10" customWidth="1"/>
    <col min="3338" max="3584" width="11.44140625" style="10"/>
    <col min="3585" max="3585" width="46.6640625" style="10" customWidth="1"/>
    <col min="3586" max="3593" width="15.6640625" style="10" customWidth="1"/>
    <col min="3594" max="3840" width="11.44140625" style="10"/>
    <col min="3841" max="3841" width="46.6640625" style="10" customWidth="1"/>
    <col min="3842" max="3849" width="15.6640625" style="10" customWidth="1"/>
    <col min="3850" max="4096" width="11.44140625" style="10"/>
    <col min="4097" max="4097" width="46.6640625" style="10" customWidth="1"/>
    <col min="4098" max="4105" width="15.6640625" style="10" customWidth="1"/>
    <col min="4106" max="4352" width="11.44140625" style="10"/>
    <col min="4353" max="4353" width="46.6640625" style="10" customWidth="1"/>
    <col min="4354" max="4361" width="15.6640625" style="10" customWidth="1"/>
    <col min="4362" max="4608" width="11.44140625" style="10"/>
    <col min="4609" max="4609" width="46.6640625" style="10" customWidth="1"/>
    <col min="4610" max="4617" width="15.6640625" style="10" customWidth="1"/>
    <col min="4618" max="4864" width="11.44140625" style="10"/>
    <col min="4865" max="4865" width="46.6640625" style="10" customWidth="1"/>
    <col min="4866" max="4873" width="15.6640625" style="10" customWidth="1"/>
    <col min="4874" max="5120" width="11.44140625" style="10"/>
    <col min="5121" max="5121" width="46.6640625" style="10" customWidth="1"/>
    <col min="5122" max="5129" width="15.6640625" style="10" customWidth="1"/>
    <col min="5130" max="5376" width="11.44140625" style="10"/>
    <col min="5377" max="5377" width="46.6640625" style="10" customWidth="1"/>
    <col min="5378" max="5385" width="15.6640625" style="10" customWidth="1"/>
    <col min="5386" max="5632" width="11.44140625" style="10"/>
    <col min="5633" max="5633" width="46.6640625" style="10" customWidth="1"/>
    <col min="5634" max="5641" width="15.6640625" style="10" customWidth="1"/>
    <col min="5642" max="5888" width="11.44140625" style="10"/>
    <col min="5889" max="5889" width="46.6640625" style="10" customWidth="1"/>
    <col min="5890" max="5897" width="15.6640625" style="10" customWidth="1"/>
    <col min="5898" max="6144" width="11.44140625" style="10"/>
    <col min="6145" max="6145" width="46.6640625" style="10" customWidth="1"/>
    <col min="6146" max="6153" width="15.6640625" style="10" customWidth="1"/>
    <col min="6154" max="6400" width="11.44140625" style="10"/>
    <col min="6401" max="6401" width="46.6640625" style="10" customWidth="1"/>
    <col min="6402" max="6409" width="15.6640625" style="10" customWidth="1"/>
    <col min="6410" max="6656" width="11.44140625" style="10"/>
    <col min="6657" max="6657" width="46.6640625" style="10" customWidth="1"/>
    <col min="6658" max="6665" width="15.6640625" style="10" customWidth="1"/>
    <col min="6666" max="6912" width="11.44140625" style="10"/>
    <col min="6913" max="6913" width="46.6640625" style="10" customWidth="1"/>
    <col min="6914" max="6921" width="15.6640625" style="10" customWidth="1"/>
    <col min="6922" max="7168" width="11.44140625" style="10"/>
    <col min="7169" max="7169" width="46.6640625" style="10" customWidth="1"/>
    <col min="7170" max="7177" width="15.6640625" style="10" customWidth="1"/>
    <col min="7178" max="7424" width="11.44140625" style="10"/>
    <col min="7425" max="7425" width="46.6640625" style="10" customWidth="1"/>
    <col min="7426" max="7433" width="15.6640625" style="10" customWidth="1"/>
    <col min="7434" max="7680" width="11.44140625" style="10"/>
    <col min="7681" max="7681" width="46.6640625" style="10" customWidth="1"/>
    <col min="7682" max="7689" width="15.6640625" style="10" customWidth="1"/>
    <col min="7690" max="7936" width="11.44140625" style="10"/>
    <col min="7937" max="7937" width="46.6640625" style="10" customWidth="1"/>
    <col min="7938" max="7945" width="15.6640625" style="10" customWidth="1"/>
    <col min="7946" max="8192" width="11.44140625" style="10"/>
    <col min="8193" max="8193" width="46.6640625" style="10" customWidth="1"/>
    <col min="8194" max="8201" width="15.6640625" style="10" customWidth="1"/>
    <col min="8202" max="8448" width="11.44140625" style="10"/>
    <col min="8449" max="8449" width="46.6640625" style="10" customWidth="1"/>
    <col min="8450" max="8457" width="15.6640625" style="10" customWidth="1"/>
    <col min="8458" max="8704" width="11.44140625" style="10"/>
    <col min="8705" max="8705" width="46.6640625" style="10" customWidth="1"/>
    <col min="8706" max="8713" width="15.6640625" style="10" customWidth="1"/>
    <col min="8714" max="8960" width="11.44140625" style="10"/>
    <col min="8961" max="8961" width="46.6640625" style="10" customWidth="1"/>
    <col min="8962" max="8969" width="15.6640625" style="10" customWidth="1"/>
    <col min="8970" max="9216" width="11.44140625" style="10"/>
    <col min="9217" max="9217" width="46.6640625" style="10" customWidth="1"/>
    <col min="9218" max="9225" width="15.6640625" style="10" customWidth="1"/>
    <col min="9226" max="9472" width="11.44140625" style="10"/>
    <col min="9473" max="9473" width="46.6640625" style="10" customWidth="1"/>
    <col min="9474" max="9481" width="15.6640625" style="10" customWidth="1"/>
    <col min="9482" max="9728" width="11.44140625" style="10"/>
    <col min="9729" max="9729" width="46.6640625" style="10" customWidth="1"/>
    <col min="9730" max="9737" width="15.6640625" style="10" customWidth="1"/>
    <col min="9738" max="9984" width="11.44140625" style="10"/>
    <col min="9985" max="9985" width="46.6640625" style="10" customWidth="1"/>
    <col min="9986" max="9993" width="15.6640625" style="10" customWidth="1"/>
    <col min="9994" max="10240" width="11.44140625" style="10"/>
    <col min="10241" max="10241" width="46.6640625" style="10" customWidth="1"/>
    <col min="10242" max="10249" width="15.6640625" style="10" customWidth="1"/>
    <col min="10250" max="10496" width="11.44140625" style="10"/>
    <col min="10497" max="10497" width="46.6640625" style="10" customWidth="1"/>
    <col min="10498" max="10505" width="15.6640625" style="10" customWidth="1"/>
    <col min="10506" max="10752" width="11.44140625" style="10"/>
    <col min="10753" max="10753" width="46.6640625" style="10" customWidth="1"/>
    <col min="10754" max="10761" width="15.6640625" style="10" customWidth="1"/>
    <col min="10762" max="11008" width="11.44140625" style="10"/>
    <col min="11009" max="11009" width="46.6640625" style="10" customWidth="1"/>
    <col min="11010" max="11017" width="15.6640625" style="10" customWidth="1"/>
    <col min="11018" max="11264" width="11.44140625" style="10"/>
    <col min="11265" max="11265" width="46.6640625" style="10" customWidth="1"/>
    <col min="11266" max="11273" width="15.6640625" style="10" customWidth="1"/>
    <col min="11274" max="11520" width="11.44140625" style="10"/>
    <col min="11521" max="11521" width="46.6640625" style="10" customWidth="1"/>
    <col min="11522" max="11529" width="15.6640625" style="10" customWidth="1"/>
    <col min="11530" max="11776" width="11.44140625" style="10"/>
    <col min="11777" max="11777" width="46.6640625" style="10" customWidth="1"/>
    <col min="11778" max="11785" width="15.6640625" style="10" customWidth="1"/>
    <col min="11786" max="12032" width="11.44140625" style="10"/>
    <col min="12033" max="12033" width="46.6640625" style="10" customWidth="1"/>
    <col min="12034" max="12041" width="15.6640625" style="10" customWidth="1"/>
    <col min="12042" max="12288" width="11.44140625" style="10"/>
    <col min="12289" max="12289" width="46.6640625" style="10" customWidth="1"/>
    <col min="12290" max="12297" width="15.6640625" style="10" customWidth="1"/>
    <col min="12298" max="12544" width="11.44140625" style="10"/>
    <col min="12545" max="12545" width="46.6640625" style="10" customWidth="1"/>
    <col min="12546" max="12553" width="15.6640625" style="10" customWidth="1"/>
    <col min="12554" max="12800" width="11.44140625" style="10"/>
    <col min="12801" max="12801" width="46.6640625" style="10" customWidth="1"/>
    <col min="12802" max="12809" width="15.6640625" style="10" customWidth="1"/>
    <col min="12810" max="13056" width="11.44140625" style="10"/>
    <col min="13057" max="13057" width="46.6640625" style="10" customWidth="1"/>
    <col min="13058" max="13065" width="15.6640625" style="10" customWidth="1"/>
    <col min="13066" max="13312" width="11.44140625" style="10"/>
    <col min="13313" max="13313" width="46.6640625" style="10" customWidth="1"/>
    <col min="13314" max="13321" width="15.6640625" style="10" customWidth="1"/>
    <col min="13322" max="13568" width="11.44140625" style="10"/>
    <col min="13569" max="13569" width="46.6640625" style="10" customWidth="1"/>
    <col min="13570" max="13577" width="15.6640625" style="10" customWidth="1"/>
    <col min="13578" max="13824" width="11.44140625" style="10"/>
    <col min="13825" max="13825" width="46.6640625" style="10" customWidth="1"/>
    <col min="13826" max="13833" width="15.6640625" style="10" customWidth="1"/>
    <col min="13834" max="14080" width="11.44140625" style="10"/>
    <col min="14081" max="14081" width="46.6640625" style="10" customWidth="1"/>
    <col min="14082" max="14089" width="15.6640625" style="10" customWidth="1"/>
    <col min="14090" max="14336" width="11.44140625" style="10"/>
    <col min="14337" max="14337" width="46.6640625" style="10" customWidth="1"/>
    <col min="14338" max="14345" width="15.6640625" style="10" customWidth="1"/>
    <col min="14346" max="14592" width="11.44140625" style="10"/>
    <col min="14593" max="14593" width="46.6640625" style="10" customWidth="1"/>
    <col min="14594" max="14601" width="15.6640625" style="10" customWidth="1"/>
    <col min="14602" max="14848" width="11.44140625" style="10"/>
    <col min="14849" max="14849" width="46.6640625" style="10" customWidth="1"/>
    <col min="14850" max="14857" width="15.6640625" style="10" customWidth="1"/>
    <col min="14858" max="15104" width="11.44140625" style="10"/>
    <col min="15105" max="15105" width="46.6640625" style="10" customWidth="1"/>
    <col min="15106" max="15113" width="15.6640625" style="10" customWidth="1"/>
    <col min="15114" max="15360" width="11.44140625" style="10"/>
    <col min="15361" max="15361" width="46.6640625" style="10" customWidth="1"/>
    <col min="15362" max="15369" width="15.6640625" style="10" customWidth="1"/>
    <col min="15370" max="15616" width="11.44140625" style="10"/>
    <col min="15617" max="15617" width="46.6640625" style="10" customWidth="1"/>
    <col min="15618" max="15625" width="15.6640625" style="10" customWidth="1"/>
    <col min="15626" max="15872" width="11.44140625" style="10"/>
    <col min="15873" max="15873" width="46.6640625" style="10" customWidth="1"/>
    <col min="15874" max="15881" width="15.6640625" style="10" customWidth="1"/>
    <col min="15882" max="16128" width="11.44140625" style="10"/>
    <col min="16129" max="16129" width="46.6640625" style="10" customWidth="1"/>
    <col min="16130" max="16137" width="15.6640625" style="10" customWidth="1"/>
    <col min="16138" max="16384" width="11.44140625" style="10"/>
  </cols>
  <sheetData>
    <row r="1" spans="1:32" s="2" customFormat="1" ht="18" customHeight="1" x14ac:dyDescent="0.35">
      <c r="A1" s="276" t="s">
        <v>781</v>
      </c>
      <c r="B1" s="1"/>
      <c r="C1" s="1"/>
      <c r="D1" s="1"/>
      <c r="E1" s="1"/>
      <c r="F1" s="1"/>
      <c r="G1" s="1"/>
      <c r="H1" s="1"/>
      <c r="I1" s="1"/>
    </row>
    <row r="2" spans="1:32" s="4" customFormat="1" ht="25.2" customHeight="1" x14ac:dyDescent="0.5">
      <c r="A2" s="3" t="s">
        <v>740</v>
      </c>
      <c r="B2" s="3"/>
      <c r="C2" s="3"/>
      <c r="D2" s="3"/>
      <c r="E2" s="3"/>
      <c r="F2" s="3"/>
      <c r="G2" s="3"/>
      <c r="H2" s="3"/>
      <c r="I2" s="3"/>
    </row>
    <row r="3" spans="1:32" s="6" customFormat="1" ht="26.4" customHeight="1" x14ac:dyDescent="0.35">
      <c r="A3" s="5">
        <v>46053</v>
      </c>
      <c r="B3" s="5"/>
      <c r="C3" s="5"/>
      <c r="D3" s="5"/>
      <c r="E3" s="5"/>
      <c r="F3" s="5"/>
      <c r="G3" s="5"/>
      <c r="H3" s="5"/>
      <c r="I3" s="5"/>
    </row>
    <row r="4" spans="1:32" s="8" customFormat="1" ht="23.25" customHeight="1" x14ac:dyDescent="0.3">
      <c r="A4" s="7" t="s">
        <v>0</v>
      </c>
      <c r="B4" s="7"/>
      <c r="C4" s="7"/>
      <c r="D4" s="7"/>
      <c r="E4" s="7"/>
      <c r="F4" s="7"/>
      <c r="G4" s="7"/>
      <c r="H4" s="7"/>
      <c r="I4" s="7"/>
    </row>
    <row r="5" spans="1:32" ht="21.75" customHeight="1" thickBot="1" x14ac:dyDescent="0.3">
      <c r="A5" s="9"/>
      <c r="B5" s="9"/>
      <c r="C5" s="9"/>
      <c r="D5" s="9"/>
      <c r="E5" s="9"/>
      <c r="F5" s="9"/>
    </row>
    <row r="6" spans="1:32" ht="27" customHeight="1" x14ac:dyDescent="0.25">
      <c r="A6" s="11" t="s">
        <v>1</v>
      </c>
      <c r="B6" s="12" t="s">
        <v>2</v>
      </c>
      <c r="C6" s="12" t="s">
        <v>3</v>
      </c>
      <c r="D6" s="12" t="s">
        <v>4</v>
      </c>
      <c r="E6" s="12" t="s">
        <v>5</v>
      </c>
      <c r="F6" s="12" t="s">
        <v>6</v>
      </c>
      <c r="G6" s="13" t="s">
        <v>7</v>
      </c>
      <c r="H6" s="14" t="s">
        <v>8</v>
      </c>
      <c r="I6" s="14"/>
      <c r="J6" s="9"/>
      <c r="K6" s="9"/>
      <c r="L6" s="9"/>
      <c r="M6" s="9"/>
      <c r="N6" s="9"/>
      <c r="O6" s="9"/>
      <c r="P6" s="9"/>
      <c r="Q6" s="9"/>
      <c r="R6" s="9"/>
      <c r="S6" s="9"/>
      <c r="T6" s="9"/>
      <c r="U6" s="9"/>
      <c r="V6" s="9"/>
      <c r="W6" s="9"/>
      <c r="X6" s="9"/>
      <c r="Y6" s="9"/>
      <c r="Z6" s="9"/>
      <c r="AA6" s="9"/>
      <c r="AB6" s="9"/>
      <c r="AC6" s="9"/>
      <c r="AD6" s="9"/>
      <c r="AE6" s="9"/>
      <c r="AF6" s="9"/>
    </row>
    <row r="7" spans="1:32" ht="37.950000000000003" customHeight="1" x14ac:dyDescent="0.25">
      <c r="A7" s="15"/>
      <c r="B7" s="16"/>
      <c r="C7" s="16"/>
      <c r="D7" s="16"/>
      <c r="E7" s="16"/>
      <c r="F7" s="16"/>
      <c r="G7" s="17"/>
      <c r="H7" s="18" t="s">
        <v>9</v>
      </c>
      <c r="I7" s="18" t="s">
        <v>10</v>
      </c>
      <c r="J7" s="9"/>
      <c r="K7" s="9"/>
      <c r="L7" s="9"/>
      <c r="M7" s="9"/>
      <c r="N7" s="9"/>
      <c r="O7" s="9"/>
      <c r="P7" s="9"/>
      <c r="Q7" s="9"/>
      <c r="R7" s="9"/>
      <c r="S7" s="9"/>
      <c r="T7" s="9"/>
      <c r="U7" s="9"/>
      <c r="V7" s="9"/>
      <c r="W7" s="9"/>
      <c r="X7" s="9"/>
      <c r="Y7" s="9"/>
      <c r="Z7" s="9"/>
      <c r="AA7" s="9"/>
      <c r="AB7" s="9"/>
      <c r="AC7" s="9"/>
      <c r="AD7" s="9"/>
      <c r="AE7" s="9"/>
      <c r="AF7" s="9"/>
    </row>
    <row r="8" spans="1:32" s="23" customFormat="1" ht="7.95" customHeight="1" x14ac:dyDescent="0.3">
      <c r="A8" s="19"/>
      <c r="B8" s="20"/>
      <c r="C8" s="20"/>
      <c r="D8" s="20"/>
      <c r="E8" s="20"/>
      <c r="F8" s="20"/>
      <c r="G8" s="20"/>
      <c r="H8" s="20"/>
      <c r="I8" s="20"/>
      <c r="J8" s="21"/>
      <c r="K8" s="21"/>
      <c r="L8" s="21"/>
      <c r="M8" s="21"/>
      <c r="N8" s="21"/>
      <c r="O8" s="21"/>
      <c r="P8" s="22"/>
      <c r="Q8" s="22"/>
    </row>
    <row r="9" spans="1:32" s="23" customFormat="1" ht="26.4" customHeight="1" x14ac:dyDescent="0.3">
      <c r="A9" s="19" t="s">
        <v>699</v>
      </c>
      <c r="B9" s="24">
        <v>1155729.97074</v>
      </c>
      <c r="C9" s="24">
        <v>860.00463999999999</v>
      </c>
      <c r="D9" s="24">
        <v>902723.60097999999</v>
      </c>
      <c r="E9" s="24">
        <v>1962.9488799999999</v>
      </c>
      <c r="F9" s="24">
        <v>253006.36971999999</v>
      </c>
      <c r="G9" s="24">
        <v>17003.76555</v>
      </c>
      <c r="H9" s="24">
        <v>402.58565000000004</v>
      </c>
      <c r="I9" s="24">
        <v>64</v>
      </c>
      <c r="J9" s="21"/>
      <c r="K9" s="21"/>
      <c r="L9" s="21"/>
      <c r="M9" s="21"/>
      <c r="N9" s="21"/>
      <c r="O9" s="21"/>
      <c r="P9" s="22"/>
      <c r="Q9" s="22"/>
    </row>
    <row r="10" spans="1:32" s="23" customFormat="1" ht="26.4" customHeight="1" x14ac:dyDescent="0.3">
      <c r="A10" s="19" t="s">
        <v>696</v>
      </c>
      <c r="B10" s="24">
        <v>18445906.33602</v>
      </c>
      <c r="C10" s="24">
        <v>1694194.99798</v>
      </c>
      <c r="D10" s="24">
        <v>11738008.5491</v>
      </c>
      <c r="E10" s="24">
        <v>1052649.5830700002</v>
      </c>
      <c r="F10" s="24">
        <v>6707897.7869199999</v>
      </c>
      <c r="G10" s="24">
        <v>406293.79781999998</v>
      </c>
      <c r="H10" s="24">
        <v>5667.1913199999999</v>
      </c>
      <c r="I10" s="24">
        <v>264.73701</v>
      </c>
      <c r="J10" s="21"/>
      <c r="K10" s="21"/>
      <c r="L10" s="21"/>
      <c r="M10" s="21"/>
      <c r="N10" s="21"/>
      <c r="O10" s="21"/>
      <c r="P10" s="22"/>
      <c r="Q10" s="22"/>
    </row>
    <row r="11" spans="1:32" s="23" customFormat="1" ht="26.4" customHeight="1" x14ac:dyDescent="0.3">
      <c r="A11" s="19" t="s">
        <v>547</v>
      </c>
      <c r="B11" s="24">
        <v>0</v>
      </c>
      <c r="C11" s="24">
        <v>0</v>
      </c>
      <c r="D11" s="24">
        <v>0</v>
      </c>
      <c r="E11" s="24">
        <v>0</v>
      </c>
      <c r="F11" s="24">
        <v>0</v>
      </c>
      <c r="G11" s="24">
        <v>1952547.6091</v>
      </c>
      <c r="H11" s="24">
        <v>0</v>
      </c>
      <c r="I11" s="24">
        <v>13222.32933</v>
      </c>
      <c r="J11" s="21"/>
      <c r="K11" s="21"/>
      <c r="L11" s="21"/>
      <c r="M11" s="21"/>
      <c r="N11" s="21"/>
      <c r="O11" s="21"/>
      <c r="P11" s="22"/>
      <c r="Q11" s="22"/>
    </row>
    <row r="12" spans="1:32" s="23" customFormat="1" ht="8.4" customHeight="1" thickBot="1" x14ac:dyDescent="0.35">
      <c r="A12" s="184"/>
      <c r="B12" s="185"/>
      <c r="C12" s="185"/>
      <c r="D12" s="185"/>
      <c r="E12" s="185"/>
      <c r="F12" s="185"/>
      <c r="G12" s="185"/>
      <c r="H12" s="185"/>
      <c r="I12" s="185"/>
      <c r="J12" s="21"/>
      <c r="K12" s="21"/>
      <c r="L12" s="21"/>
      <c r="M12" s="21"/>
      <c r="N12" s="21"/>
      <c r="O12" s="21"/>
      <c r="P12" s="22"/>
      <c r="Q12" s="22"/>
    </row>
    <row r="13" spans="1:32" s="26" customFormat="1" ht="6" customHeight="1" x14ac:dyDescent="0.3">
      <c r="B13" s="27"/>
      <c r="C13" s="27"/>
      <c r="D13" s="28"/>
      <c r="E13" s="28"/>
      <c r="F13" s="28"/>
      <c r="G13" s="27"/>
      <c r="H13" s="27"/>
      <c r="I13" s="27"/>
    </row>
    <row r="14" spans="1:32" s="30" customFormat="1" ht="11.25" customHeight="1" x14ac:dyDescent="0.3">
      <c r="A14" s="29" t="s">
        <v>741</v>
      </c>
      <c r="H14" s="186"/>
      <c r="I14" s="186"/>
    </row>
    <row r="15" spans="1:32" s="26" customFormat="1" x14ac:dyDescent="0.3">
      <c r="I15" s="31"/>
    </row>
    <row r="16" spans="1:32" s="26" customFormat="1" x14ac:dyDescent="0.3"/>
    <row r="17" s="26" customFormat="1" x14ac:dyDescent="0.3"/>
    <row r="18" s="26" customFormat="1" x14ac:dyDescent="0.3"/>
    <row r="19" s="26" customFormat="1" x14ac:dyDescent="0.3"/>
    <row r="20" s="26" customFormat="1" x14ac:dyDescent="0.3"/>
    <row r="21" s="26" customFormat="1" x14ac:dyDescent="0.3"/>
    <row r="22" s="26" customFormat="1" x14ac:dyDescent="0.3"/>
    <row r="23" s="26" customFormat="1" x14ac:dyDescent="0.3"/>
    <row r="24" s="26" customFormat="1" x14ac:dyDescent="0.3"/>
    <row r="25" s="26" customFormat="1" x14ac:dyDescent="0.3"/>
    <row r="26" s="26" customFormat="1" x14ac:dyDescent="0.3"/>
    <row r="27" s="26" customFormat="1" x14ac:dyDescent="0.3"/>
    <row r="28" s="26" customFormat="1" x14ac:dyDescent="0.3"/>
    <row r="29" s="26" customFormat="1" x14ac:dyDescent="0.3"/>
    <row r="30" s="26" customFormat="1" x14ac:dyDescent="0.3"/>
    <row r="31" s="26" customFormat="1" x14ac:dyDescent="0.3"/>
    <row r="32" s="26" customFormat="1" x14ac:dyDescent="0.3"/>
    <row r="33" s="26" customFormat="1" x14ac:dyDescent="0.3"/>
    <row r="34" s="26" customFormat="1" x14ac:dyDescent="0.3"/>
    <row r="35" s="26" customFormat="1" x14ac:dyDescent="0.3"/>
    <row r="36" s="26" customFormat="1" x14ac:dyDescent="0.3"/>
    <row r="37" s="26" customFormat="1" x14ac:dyDescent="0.3"/>
    <row r="38" s="26" customFormat="1" x14ac:dyDescent="0.3"/>
    <row r="39" s="26" customFormat="1" x14ac:dyDescent="0.3"/>
    <row r="40" s="26" customFormat="1" x14ac:dyDescent="0.3"/>
    <row r="41" s="26" customFormat="1" x14ac:dyDescent="0.3"/>
    <row r="42" s="26" customFormat="1" x14ac:dyDescent="0.3"/>
    <row r="43" s="26" customFormat="1" x14ac:dyDescent="0.3"/>
    <row r="44" s="26" customFormat="1" x14ac:dyDescent="0.3"/>
    <row r="45" s="26" customFormat="1" x14ac:dyDescent="0.3"/>
    <row r="46" s="26" customFormat="1" x14ac:dyDescent="0.3"/>
    <row r="47" s="26" customFormat="1" x14ac:dyDescent="0.3"/>
    <row r="48" s="26" customFormat="1" x14ac:dyDescent="0.3"/>
    <row r="49" s="26" customFormat="1" x14ac:dyDescent="0.3"/>
    <row r="50" s="26" customFormat="1" x14ac:dyDescent="0.3"/>
    <row r="51" s="26" customFormat="1" x14ac:dyDescent="0.3"/>
    <row r="52" s="26" customFormat="1" x14ac:dyDescent="0.3"/>
    <row r="53" s="26" customFormat="1" x14ac:dyDescent="0.3"/>
    <row r="54" s="26" customFormat="1" x14ac:dyDescent="0.3"/>
    <row r="55" s="26" customFormat="1" x14ac:dyDescent="0.3"/>
    <row r="56" s="26" customFormat="1" x14ac:dyDescent="0.3"/>
    <row r="57" s="26" customFormat="1" x14ac:dyDescent="0.3"/>
    <row r="58" s="26" customFormat="1" x14ac:dyDescent="0.3"/>
    <row r="59" s="26" customFormat="1" x14ac:dyDescent="0.3"/>
    <row r="60" s="26" customFormat="1" x14ac:dyDescent="0.3"/>
    <row r="61" s="26" customFormat="1" x14ac:dyDescent="0.3"/>
    <row r="62" s="26" customFormat="1" x14ac:dyDescent="0.3"/>
    <row r="63" s="26" customFormat="1" x14ac:dyDescent="0.3"/>
    <row r="64" s="26" customFormat="1" x14ac:dyDescent="0.3"/>
    <row r="65" s="26" customFormat="1" x14ac:dyDescent="0.3"/>
    <row r="66" s="26" customFormat="1" x14ac:dyDescent="0.3"/>
    <row r="67" s="26" customFormat="1" x14ac:dyDescent="0.3"/>
    <row r="68" s="26" customFormat="1" x14ac:dyDescent="0.3"/>
    <row r="69" s="26" customFormat="1" x14ac:dyDescent="0.3"/>
    <row r="70" s="26" customFormat="1" x14ac:dyDescent="0.3"/>
    <row r="71" s="26" customFormat="1" x14ac:dyDescent="0.3"/>
    <row r="72" s="26" customFormat="1" x14ac:dyDescent="0.3"/>
    <row r="73" s="26" customFormat="1" x14ac:dyDescent="0.3"/>
    <row r="74" s="26" customFormat="1" x14ac:dyDescent="0.3"/>
    <row r="75" s="26" customFormat="1" x14ac:dyDescent="0.3"/>
    <row r="76" s="26" customFormat="1" x14ac:dyDescent="0.3"/>
    <row r="77" s="26" customFormat="1" x14ac:dyDescent="0.3"/>
    <row r="78" s="26" customFormat="1" x14ac:dyDescent="0.3"/>
    <row r="79" s="26" customFormat="1" x14ac:dyDescent="0.3"/>
    <row r="80" s="26" customFormat="1" x14ac:dyDescent="0.3"/>
    <row r="81" s="26" customFormat="1" x14ac:dyDescent="0.3"/>
    <row r="82" s="26" customFormat="1" x14ac:dyDescent="0.3"/>
    <row r="83" s="26" customFormat="1" x14ac:dyDescent="0.3"/>
    <row r="84" s="26" customFormat="1" x14ac:dyDescent="0.3"/>
    <row r="85" s="26" customFormat="1" x14ac:dyDescent="0.3"/>
    <row r="86" s="26" customFormat="1" x14ac:dyDescent="0.3"/>
    <row r="87" s="26" customFormat="1" x14ac:dyDescent="0.3"/>
    <row r="88" s="26" customFormat="1" x14ac:dyDescent="0.3"/>
    <row r="89" s="26" customFormat="1" x14ac:dyDescent="0.3"/>
    <row r="90" s="26" customFormat="1" x14ac:dyDescent="0.3"/>
    <row r="91" s="26" customFormat="1" x14ac:dyDescent="0.3"/>
    <row r="92" s="26" customFormat="1" x14ac:dyDescent="0.3"/>
    <row r="93" s="26" customFormat="1" x14ac:dyDescent="0.3"/>
    <row r="94" s="26" customFormat="1" x14ac:dyDescent="0.3"/>
    <row r="95" s="26" customFormat="1" x14ac:dyDescent="0.3"/>
    <row r="96" s="26" customFormat="1" x14ac:dyDescent="0.3"/>
    <row r="97" s="26" customFormat="1" x14ac:dyDescent="0.3"/>
    <row r="98" s="26" customFormat="1" x14ac:dyDescent="0.3"/>
    <row r="99" s="26" customFormat="1" x14ac:dyDescent="0.3"/>
    <row r="100" s="26" customFormat="1" x14ac:dyDescent="0.3"/>
    <row r="101" s="26" customFormat="1" x14ac:dyDescent="0.3"/>
    <row r="102" s="26" customFormat="1" x14ac:dyDescent="0.3"/>
    <row r="103" s="26" customFormat="1" x14ac:dyDescent="0.3"/>
    <row r="104" s="26" customFormat="1" x14ac:dyDescent="0.3"/>
    <row r="105" s="26" customFormat="1" x14ac:dyDescent="0.3"/>
    <row r="106" s="26" customFormat="1" x14ac:dyDescent="0.3"/>
    <row r="107" s="26" customFormat="1" x14ac:dyDescent="0.3"/>
    <row r="108" s="26" customFormat="1" x14ac:dyDescent="0.3"/>
    <row r="109" s="26" customFormat="1" x14ac:dyDescent="0.3"/>
    <row r="110" s="26" customFormat="1" x14ac:dyDescent="0.3"/>
    <row r="111" s="26" customFormat="1" x14ac:dyDescent="0.3"/>
    <row r="112" s="26" customFormat="1" x14ac:dyDescent="0.3"/>
    <row r="113" s="26" customFormat="1" x14ac:dyDescent="0.3"/>
    <row r="114" s="26" customFormat="1" x14ac:dyDescent="0.3"/>
    <row r="115" s="26" customFormat="1" x14ac:dyDescent="0.3"/>
    <row r="116" s="26" customFormat="1" x14ac:dyDescent="0.3"/>
    <row r="117" s="26" customFormat="1" x14ac:dyDescent="0.3"/>
    <row r="118" s="26" customFormat="1" x14ac:dyDescent="0.3"/>
    <row r="119" s="26" customFormat="1" x14ac:dyDescent="0.3"/>
    <row r="120" s="26" customFormat="1" x14ac:dyDescent="0.3"/>
    <row r="121" s="26" customFormat="1" x14ac:dyDescent="0.3"/>
    <row r="122" s="26" customFormat="1" x14ac:dyDescent="0.3"/>
    <row r="123" s="26" customFormat="1" x14ac:dyDescent="0.3"/>
    <row r="124" s="26" customFormat="1" x14ac:dyDescent="0.3"/>
    <row r="125" s="26" customFormat="1" x14ac:dyDescent="0.3"/>
    <row r="126" s="26" customFormat="1" x14ac:dyDescent="0.3"/>
    <row r="127" s="26" customFormat="1" x14ac:dyDescent="0.3"/>
    <row r="128" s="26" customFormat="1" x14ac:dyDescent="0.3"/>
    <row r="129" s="26" customFormat="1" x14ac:dyDescent="0.3"/>
    <row r="130" s="26" customFormat="1" x14ac:dyDescent="0.3"/>
    <row r="131" s="26" customFormat="1" x14ac:dyDescent="0.3"/>
    <row r="132" s="26" customFormat="1" x14ac:dyDescent="0.3"/>
    <row r="133" s="26" customFormat="1" x14ac:dyDescent="0.3"/>
    <row r="134" s="26" customFormat="1" x14ac:dyDescent="0.3"/>
    <row r="135" s="26" customFormat="1" x14ac:dyDescent="0.3"/>
    <row r="136" s="26" customFormat="1" x14ac:dyDescent="0.3"/>
    <row r="137" s="26" customFormat="1" x14ac:dyDescent="0.3"/>
    <row r="138" s="26" customFormat="1" x14ac:dyDescent="0.3"/>
    <row r="139" s="26" customFormat="1" x14ac:dyDescent="0.3"/>
    <row r="140" s="26" customFormat="1" x14ac:dyDescent="0.3"/>
    <row r="141" s="26" customFormat="1" x14ac:dyDescent="0.3"/>
    <row r="142" s="26" customFormat="1" x14ac:dyDescent="0.3"/>
    <row r="143" s="26" customFormat="1" x14ac:dyDescent="0.3"/>
    <row r="144" s="26" customFormat="1" x14ac:dyDescent="0.3"/>
    <row r="145" s="26" customFormat="1" x14ac:dyDescent="0.3"/>
    <row r="146" s="26" customFormat="1" x14ac:dyDescent="0.3"/>
    <row r="147" s="26" customFormat="1" x14ac:dyDescent="0.3"/>
    <row r="148" s="26" customFormat="1" x14ac:dyDescent="0.3"/>
    <row r="149" s="26" customFormat="1" x14ac:dyDescent="0.3"/>
    <row r="150" s="26" customFormat="1" x14ac:dyDescent="0.3"/>
    <row r="151" s="26" customFormat="1" x14ac:dyDescent="0.3"/>
    <row r="152" s="26" customFormat="1" x14ac:dyDescent="0.3"/>
    <row r="153" s="26" customFormat="1" x14ac:dyDescent="0.3"/>
    <row r="154" s="26" customFormat="1" x14ac:dyDescent="0.3"/>
    <row r="155" s="26" customFormat="1" x14ac:dyDescent="0.3"/>
    <row r="156" s="26" customFormat="1" x14ac:dyDescent="0.3"/>
    <row r="157" s="26" customFormat="1" x14ac:dyDescent="0.3"/>
    <row r="158" s="26" customFormat="1" x14ac:dyDescent="0.3"/>
    <row r="159" s="26" customFormat="1" x14ac:dyDescent="0.3"/>
    <row r="160" s="26" customFormat="1" x14ac:dyDescent="0.3"/>
    <row r="161" s="26" customFormat="1" x14ac:dyDescent="0.3"/>
    <row r="162" s="26" customFormat="1" x14ac:dyDescent="0.3"/>
    <row r="163" s="26" customFormat="1" x14ac:dyDescent="0.3"/>
    <row r="164" s="26" customFormat="1" x14ac:dyDescent="0.3"/>
    <row r="165" s="26" customFormat="1" x14ac:dyDescent="0.3"/>
    <row r="166" s="26" customFormat="1" x14ac:dyDescent="0.3"/>
    <row r="167" s="26" customFormat="1" x14ac:dyDescent="0.3"/>
    <row r="168" s="26" customFormat="1" x14ac:dyDescent="0.3"/>
    <row r="169" s="26" customFormat="1" x14ac:dyDescent="0.3"/>
    <row r="170" s="26" customFormat="1" x14ac:dyDescent="0.3"/>
    <row r="171" s="26" customFormat="1" x14ac:dyDescent="0.3"/>
    <row r="172" s="26" customFormat="1" x14ac:dyDescent="0.3"/>
    <row r="173" s="26" customFormat="1" x14ac:dyDescent="0.3"/>
    <row r="174" s="26" customFormat="1" x14ac:dyDescent="0.3"/>
    <row r="175" s="26" customFormat="1" x14ac:dyDescent="0.3"/>
    <row r="176" s="26" customFormat="1" x14ac:dyDescent="0.3"/>
    <row r="177" s="26" customFormat="1" x14ac:dyDescent="0.3"/>
    <row r="178" s="26" customFormat="1" x14ac:dyDescent="0.3"/>
    <row r="179" s="26" customFormat="1" x14ac:dyDescent="0.3"/>
    <row r="180" s="26" customFormat="1" x14ac:dyDescent="0.3"/>
    <row r="181" s="26" customFormat="1" x14ac:dyDescent="0.3"/>
    <row r="182" s="26" customFormat="1" x14ac:dyDescent="0.3"/>
    <row r="183" s="26" customFormat="1" x14ac:dyDescent="0.3"/>
    <row r="184" s="26" customFormat="1" x14ac:dyDescent="0.3"/>
    <row r="185" s="26" customFormat="1" x14ac:dyDescent="0.3"/>
    <row r="186" s="26" customFormat="1" x14ac:dyDescent="0.3"/>
    <row r="187" s="26" customFormat="1" x14ac:dyDescent="0.3"/>
    <row r="188" s="26" customFormat="1" x14ac:dyDescent="0.3"/>
    <row r="189" s="26" customFormat="1" x14ac:dyDescent="0.3"/>
    <row r="190" s="26" customFormat="1" x14ac:dyDescent="0.3"/>
    <row r="191" s="26" customFormat="1" x14ac:dyDescent="0.3"/>
    <row r="192" s="26" customFormat="1" x14ac:dyDescent="0.3"/>
    <row r="193" s="26" customFormat="1" x14ac:dyDescent="0.3"/>
    <row r="194" s="26" customFormat="1" x14ac:dyDescent="0.3"/>
    <row r="195" s="26" customFormat="1" x14ac:dyDescent="0.3"/>
    <row r="196" s="26" customFormat="1" x14ac:dyDescent="0.3"/>
    <row r="197" s="26" customFormat="1" x14ac:dyDescent="0.3"/>
    <row r="198" s="26" customFormat="1" x14ac:dyDescent="0.3"/>
    <row r="199" s="26" customFormat="1" x14ac:dyDescent="0.3"/>
    <row r="200" s="26" customFormat="1" x14ac:dyDescent="0.3"/>
    <row r="201" s="26" customFormat="1" x14ac:dyDescent="0.3"/>
    <row r="202" s="26" customFormat="1" x14ac:dyDescent="0.3"/>
    <row r="203" s="26" customFormat="1" x14ac:dyDescent="0.3"/>
    <row r="204" s="26" customFormat="1" x14ac:dyDescent="0.3"/>
    <row r="205" s="26" customFormat="1" x14ac:dyDescent="0.3"/>
    <row r="206" s="26" customFormat="1" x14ac:dyDescent="0.3"/>
    <row r="207" s="26" customFormat="1" x14ac:dyDescent="0.3"/>
    <row r="208" s="26" customFormat="1" x14ac:dyDescent="0.3"/>
    <row r="209" s="26" customFormat="1" x14ac:dyDescent="0.3"/>
    <row r="210" s="26" customFormat="1" x14ac:dyDescent="0.3"/>
    <row r="211" s="26" customFormat="1" x14ac:dyDescent="0.3"/>
    <row r="212" s="26" customFormat="1" x14ac:dyDescent="0.3"/>
    <row r="213" s="26" customFormat="1" x14ac:dyDescent="0.3"/>
    <row r="214" s="26" customFormat="1" x14ac:dyDescent="0.3"/>
    <row r="215" s="26" customFormat="1" x14ac:dyDescent="0.3"/>
    <row r="216" s="26" customFormat="1" x14ac:dyDescent="0.3"/>
    <row r="217" s="26" customFormat="1" x14ac:dyDescent="0.3"/>
    <row r="218" s="26" customFormat="1" x14ac:dyDescent="0.3"/>
    <row r="219" s="26" customFormat="1" x14ac:dyDescent="0.3"/>
    <row r="220" s="26" customFormat="1" x14ac:dyDescent="0.3"/>
    <row r="221" s="26" customFormat="1" x14ac:dyDescent="0.3"/>
    <row r="222" s="26" customFormat="1" x14ac:dyDescent="0.3"/>
    <row r="223" s="26" customFormat="1" x14ac:dyDescent="0.3"/>
    <row r="224" s="26" customFormat="1" x14ac:dyDescent="0.3"/>
    <row r="225" s="26" customFormat="1" x14ac:dyDescent="0.3"/>
    <row r="226" s="26" customFormat="1" x14ac:dyDescent="0.3"/>
    <row r="227" s="26" customFormat="1" x14ac:dyDescent="0.3"/>
    <row r="228" s="26" customFormat="1" x14ac:dyDescent="0.3"/>
    <row r="229" s="26" customFormat="1" x14ac:dyDescent="0.3"/>
    <row r="230" s="26" customFormat="1" x14ac:dyDescent="0.3"/>
    <row r="231" s="26" customFormat="1" x14ac:dyDescent="0.3"/>
    <row r="232" s="26" customFormat="1" x14ac:dyDescent="0.3"/>
    <row r="233" s="26" customFormat="1" x14ac:dyDescent="0.3"/>
    <row r="234" s="26" customFormat="1" x14ac:dyDescent="0.3"/>
    <row r="235" s="26" customFormat="1" x14ac:dyDescent="0.3"/>
    <row r="236" s="26" customFormat="1" x14ac:dyDescent="0.3"/>
    <row r="237" s="26" customFormat="1" x14ac:dyDescent="0.3"/>
    <row r="238" s="26" customFormat="1" x14ac:dyDescent="0.3"/>
    <row r="239" s="26" customFormat="1" x14ac:dyDescent="0.3"/>
    <row r="240" s="26" customFormat="1" x14ac:dyDescent="0.3"/>
    <row r="241" s="26" customFormat="1" x14ac:dyDescent="0.3"/>
    <row r="242" s="26" customFormat="1" x14ac:dyDescent="0.3"/>
    <row r="243" s="26" customFormat="1" x14ac:dyDescent="0.3"/>
    <row r="244" s="26" customFormat="1" x14ac:dyDescent="0.3"/>
    <row r="245" s="26" customFormat="1" x14ac:dyDescent="0.3"/>
    <row r="246" s="26" customFormat="1" x14ac:dyDescent="0.3"/>
    <row r="247" s="26" customFormat="1" x14ac:dyDescent="0.3"/>
    <row r="248" s="26" customFormat="1" x14ac:dyDescent="0.3"/>
    <row r="249" s="26" customFormat="1" x14ac:dyDescent="0.3"/>
    <row r="250" s="26" customFormat="1" x14ac:dyDescent="0.3"/>
    <row r="251" s="26" customFormat="1" x14ac:dyDescent="0.3"/>
    <row r="252" s="26" customFormat="1" x14ac:dyDescent="0.3"/>
    <row r="253" s="26" customFormat="1" x14ac:dyDescent="0.3"/>
    <row r="254" s="26" customFormat="1" x14ac:dyDescent="0.3"/>
    <row r="255" s="26" customFormat="1" x14ac:dyDescent="0.3"/>
    <row r="256" s="26" customFormat="1" x14ac:dyDescent="0.3"/>
    <row r="257" s="26" customFormat="1" x14ac:dyDescent="0.3"/>
    <row r="258" s="26" customFormat="1" x14ac:dyDescent="0.3"/>
    <row r="259" s="26" customFormat="1" x14ac:dyDescent="0.3"/>
    <row r="260" s="26" customFormat="1" x14ac:dyDescent="0.3"/>
    <row r="261" s="26" customFormat="1" x14ac:dyDescent="0.3"/>
    <row r="262" s="26" customFormat="1" x14ac:dyDescent="0.3"/>
    <row r="263" s="26" customFormat="1" x14ac:dyDescent="0.3"/>
    <row r="264" s="26" customFormat="1" x14ac:dyDescent="0.3"/>
    <row r="265" s="26" customFormat="1" x14ac:dyDescent="0.3"/>
    <row r="266" s="26" customFormat="1" x14ac:dyDescent="0.3"/>
    <row r="267" s="26" customFormat="1" x14ac:dyDescent="0.3"/>
    <row r="268" s="26" customFormat="1" x14ac:dyDescent="0.3"/>
    <row r="269" s="26" customFormat="1" x14ac:dyDescent="0.3"/>
    <row r="270" s="26" customFormat="1" x14ac:dyDescent="0.3"/>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5E27FF5B-6469-4BAC-A502-A411F890505A}"/>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5CF2A-619C-486D-9039-462119CEA005}">
  <dimension ref="A1:AB1067"/>
  <sheetViews>
    <sheetView showGridLines="0" topLeftCell="A2" zoomScale="69" zoomScaleNormal="69" workbookViewId="0">
      <pane xSplit="5" ySplit="6" topLeftCell="F8" activePane="bottomRight" state="frozen"/>
      <selection activeCell="A2" sqref="A2"/>
      <selection pane="topRight" activeCell="F2" sqref="F2"/>
      <selection pane="bottomLeft" activeCell="A8" sqref="A8"/>
      <selection pane="bottomRight"/>
    </sheetView>
  </sheetViews>
  <sheetFormatPr baseColWidth="10" defaultColWidth="11.44140625" defaultRowHeight="13.8" x14ac:dyDescent="0.25"/>
  <cols>
    <col min="1" max="1" width="13.109375" style="32" bestFit="1" customWidth="1"/>
    <col min="2" max="2" width="13.44140625" style="32" customWidth="1"/>
    <col min="3" max="3" width="22.109375" style="32" bestFit="1" customWidth="1"/>
    <col min="4" max="4" width="27.109375" style="32" bestFit="1" customWidth="1"/>
    <col min="5" max="5" width="14.44140625" style="32" customWidth="1"/>
    <col min="6" max="6" width="16.109375" style="32" customWidth="1"/>
    <col min="7" max="7" width="13.88671875" style="32" bestFit="1" customWidth="1"/>
    <col min="8" max="8" width="15.109375" style="32" bestFit="1" customWidth="1"/>
    <col min="9" max="9" width="14.109375" style="32" bestFit="1" customWidth="1"/>
    <col min="10" max="10" width="12.109375" style="32" bestFit="1" customWidth="1"/>
    <col min="11" max="12" width="14.109375" style="32" bestFit="1" customWidth="1"/>
    <col min="13" max="13" width="12.44140625" style="32" bestFit="1" customWidth="1"/>
    <col min="14" max="14" width="14.44140625" style="32" bestFit="1" customWidth="1"/>
    <col min="15" max="15" width="14.6640625" style="32" bestFit="1" customWidth="1"/>
    <col min="16" max="16" width="14.88671875" style="32" bestFit="1" customWidth="1"/>
    <col min="17" max="17" width="12.33203125" style="32" bestFit="1" customWidth="1"/>
    <col min="18" max="18" width="15.109375" style="32" bestFit="1" customWidth="1"/>
    <col min="19" max="256" width="11.44140625" style="32"/>
    <col min="257" max="257" width="13.109375" style="32" bestFit="1" customWidth="1"/>
    <col min="258" max="258" width="13.44140625" style="32" customWidth="1"/>
    <col min="259" max="259" width="22.109375" style="32" bestFit="1" customWidth="1"/>
    <col min="260" max="260" width="27.109375" style="32" bestFit="1" customWidth="1"/>
    <col min="261" max="261" width="14.44140625" style="32" customWidth="1"/>
    <col min="262" max="262" width="16.109375" style="32" customWidth="1"/>
    <col min="263" max="263" width="13.88671875" style="32" bestFit="1" customWidth="1"/>
    <col min="264" max="264" width="15.109375" style="32" bestFit="1" customWidth="1"/>
    <col min="265" max="265" width="14.109375" style="32" bestFit="1" customWidth="1"/>
    <col min="266" max="266" width="12.109375" style="32" bestFit="1" customWidth="1"/>
    <col min="267" max="268" width="14.109375" style="32" bestFit="1" customWidth="1"/>
    <col min="269" max="269" width="12.44140625" style="32" bestFit="1" customWidth="1"/>
    <col min="270" max="270" width="14.44140625" style="32" bestFit="1" customWidth="1"/>
    <col min="271" max="271" width="14.6640625" style="32" bestFit="1" customWidth="1"/>
    <col min="272" max="272" width="14.88671875" style="32" bestFit="1" customWidth="1"/>
    <col min="273" max="273" width="12.33203125" style="32" bestFit="1" customWidth="1"/>
    <col min="274" max="274" width="15.109375" style="32" bestFit="1" customWidth="1"/>
    <col min="275" max="512" width="11.44140625" style="32"/>
    <col min="513" max="513" width="13.109375" style="32" bestFit="1" customWidth="1"/>
    <col min="514" max="514" width="13.44140625" style="32" customWidth="1"/>
    <col min="515" max="515" width="22.109375" style="32" bestFit="1" customWidth="1"/>
    <col min="516" max="516" width="27.109375" style="32" bestFit="1" customWidth="1"/>
    <col min="517" max="517" width="14.44140625" style="32" customWidth="1"/>
    <col min="518" max="518" width="16.109375" style="32" customWidth="1"/>
    <col min="519" max="519" width="13.88671875" style="32" bestFit="1" customWidth="1"/>
    <col min="520" max="520" width="15.109375" style="32" bestFit="1" customWidth="1"/>
    <col min="521" max="521" width="14.109375" style="32" bestFit="1" customWidth="1"/>
    <col min="522" max="522" width="12.109375" style="32" bestFit="1" customWidth="1"/>
    <col min="523" max="524" width="14.109375" style="32" bestFit="1" customWidth="1"/>
    <col min="525" max="525" width="12.44140625" style="32" bestFit="1" customWidth="1"/>
    <col min="526" max="526" width="14.44140625" style="32" bestFit="1" customWidth="1"/>
    <col min="527" max="527" width="14.6640625" style="32" bestFit="1" customWidth="1"/>
    <col min="528" max="528" width="14.88671875" style="32" bestFit="1" customWidth="1"/>
    <col min="529" max="529" width="12.33203125" style="32" bestFit="1" customWidth="1"/>
    <col min="530" max="530" width="15.109375" style="32" bestFit="1" customWidth="1"/>
    <col min="531" max="768" width="11.44140625" style="32"/>
    <col min="769" max="769" width="13.109375" style="32" bestFit="1" customWidth="1"/>
    <col min="770" max="770" width="13.44140625" style="32" customWidth="1"/>
    <col min="771" max="771" width="22.109375" style="32" bestFit="1" customWidth="1"/>
    <col min="772" max="772" width="27.109375" style="32" bestFit="1" customWidth="1"/>
    <col min="773" max="773" width="14.44140625" style="32" customWidth="1"/>
    <col min="774" max="774" width="16.109375" style="32" customWidth="1"/>
    <col min="775" max="775" width="13.88671875" style="32" bestFit="1" customWidth="1"/>
    <col min="776" max="776" width="15.109375" style="32" bestFit="1" customWidth="1"/>
    <col min="777" max="777" width="14.109375" style="32" bestFit="1" customWidth="1"/>
    <col min="778" max="778" width="12.109375" style="32" bestFit="1" customWidth="1"/>
    <col min="779" max="780" width="14.109375" style="32" bestFit="1" customWidth="1"/>
    <col min="781" max="781" width="12.44140625" style="32" bestFit="1" customWidth="1"/>
    <col min="782" max="782" width="14.44140625" style="32" bestFit="1" customWidth="1"/>
    <col min="783" max="783" width="14.6640625" style="32" bestFit="1" customWidth="1"/>
    <col min="784" max="784" width="14.88671875" style="32" bestFit="1" customWidth="1"/>
    <col min="785" max="785" width="12.33203125" style="32" bestFit="1" customWidth="1"/>
    <col min="786" max="786" width="15.109375" style="32" bestFit="1" customWidth="1"/>
    <col min="787" max="1024" width="11.44140625" style="32"/>
    <col min="1025" max="1025" width="13.109375" style="32" bestFit="1" customWidth="1"/>
    <col min="1026" max="1026" width="13.44140625" style="32" customWidth="1"/>
    <col min="1027" max="1027" width="22.109375" style="32" bestFit="1" customWidth="1"/>
    <col min="1028" max="1028" width="27.109375" style="32" bestFit="1" customWidth="1"/>
    <col min="1029" max="1029" width="14.44140625" style="32" customWidth="1"/>
    <col min="1030" max="1030" width="16.109375" style="32" customWidth="1"/>
    <col min="1031" max="1031" width="13.88671875" style="32" bestFit="1" customWidth="1"/>
    <col min="1032" max="1032" width="15.109375" style="32" bestFit="1" customWidth="1"/>
    <col min="1033" max="1033" width="14.109375" style="32" bestFit="1" customWidth="1"/>
    <col min="1034" max="1034" width="12.109375" style="32" bestFit="1" customWidth="1"/>
    <col min="1035" max="1036" width="14.109375" style="32" bestFit="1" customWidth="1"/>
    <col min="1037" max="1037" width="12.44140625" style="32" bestFit="1" customWidth="1"/>
    <col min="1038" max="1038" width="14.44140625" style="32" bestFit="1" customWidth="1"/>
    <col min="1039" max="1039" width="14.6640625" style="32" bestFit="1" customWidth="1"/>
    <col min="1040" max="1040" width="14.88671875" style="32" bestFit="1" customWidth="1"/>
    <col min="1041" max="1041" width="12.33203125" style="32" bestFit="1" customWidth="1"/>
    <col min="1042" max="1042" width="15.109375" style="32" bestFit="1" customWidth="1"/>
    <col min="1043" max="1280" width="11.44140625" style="32"/>
    <col min="1281" max="1281" width="13.109375" style="32" bestFit="1" customWidth="1"/>
    <col min="1282" max="1282" width="13.44140625" style="32" customWidth="1"/>
    <col min="1283" max="1283" width="22.109375" style="32" bestFit="1" customWidth="1"/>
    <col min="1284" max="1284" width="27.109375" style="32" bestFit="1" customWidth="1"/>
    <col min="1285" max="1285" width="14.44140625" style="32" customWidth="1"/>
    <col min="1286" max="1286" width="16.109375" style="32" customWidth="1"/>
    <col min="1287" max="1287" width="13.88671875" style="32" bestFit="1" customWidth="1"/>
    <col min="1288" max="1288" width="15.109375" style="32" bestFit="1" customWidth="1"/>
    <col min="1289" max="1289" width="14.109375" style="32" bestFit="1" customWidth="1"/>
    <col min="1290" max="1290" width="12.109375" style="32" bestFit="1" customWidth="1"/>
    <col min="1291" max="1292" width="14.109375" style="32" bestFit="1" customWidth="1"/>
    <col min="1293" max="1293" width="12.44140625" style="32" bestFit="1" customWidth="1"/>
    <col min="1294" max="1294" width="14.44140625" style="32" bestFit="1" customWidth="1"/>
    <col min="1295" max="1295" width="14.6640625" style="32" bestFit="1" customWidth="1"/>
    <col min="1296" max="1296" width="14.88671875" style="32" bestFit="1" customWidth="1"/>
    <col min="1297" max="1297" width="12.33203125" style="32" bestFit="1" customWidth="1"/>
    <col min="1298" max="1298" width="15.109375" style="32" bestFit="1" customWidth="1"/>
    <col min="1299" max="1536" width="11.44140625" style="32"/>
    <col min="1537" max="1537" width="13.109375" style="32" bestFit="1" customWidth="1"/>
    <col min="1538" max="1538" width="13.44140625" style="32" customWidth="1"/>
    <col min="1539" max="1539" width="22.109375" style="32" bestFit="1" customWidth="1"/>
    <col min="1540" max="1540" width="27.109375" style="32" bestFit="1" customWidth="1"/>
    <col min="1541" max="1541" width="14.44140625" style="32" customWidth="1"/>
    <col min="1542" max="1542" width="16.109375" style="32" customWidth="1"/>
    <col min="1543" max="1543" width="13.88671875" style="32" bestFit="1" customWidth="1"/>
    <col min="1544" max="1544" width="15.109375" style="32" bestFit="1" customWidth="1"/>
    <col min="1545" max="1545" width="14.109375" style="32" bestFit="1" customWidth="1"/>
    <col min="1546" max="1546" width="12.109375" style="32" bestFit="1" customWidth="1"/>
    <col min="1547" max="1548" width="14.109375" style="32" bestFit="1" customWidth="1"/>
    <col min="1549" max="1549" width="12.44140625" style="32" bestFit="1" customWidth="1"/>
    <col min="1550" max="1550" width="14.44140625" style="32" bestFit="1" customWidth="1"/>
    <col min="1551" max="1551" width="14.6640625" style="32" bestFit="1" customWidth="1"/>
    <col min="1552" max="1552" width="14.88671875" style="32" bestFit="1" customWidth="1"/>
    <col min="1553" max="1553" width="12.33203125" style="32" bestFit="1" customWidth="1"/>
    <col min="1554" max="1554" width="15.109375" style="32" bestFit="1" customWidth="1"/>
    <col min="1555" max="1792" width="11.44140625" style="32"/>
    <col min="1793" max="1793" width="13.109375" style="32" bestFit="1" customWidth="1"/>
    <col min="1794" max="1794" width="13.44140625" style="32" customWidth="1"/>
    <col min="1795" max="1795" width="22.109375" style="32" bestFit="1" customWidth="1"/>
    <col min="1796" max="1796" width="27.109375" style="32" bestFit="1" customWidth="1"/>
    <col min="1797" max="1797" width="14.44140625" style="32" customWidth="1"/>
    <col min="1798" max="1798" width="16.109375" style="32" customWidth="1"/>
    <col min="1799" max="1799" width="13.88671875" style="32" bestFit="1" customWidth="1"/>
    <col min="1800" max="1800" width="15.109375" style="32" bestFit="1" customWidth="1"/>
    <col min="1801" max="1801" width="14.109375" style="32" bestFit="1" customWidth="1"/>
    <col min="1802" max="1802" width="12.109375" style="32" bestFit="1" customWidth="1"/>
    <col min="1803" max="1804" width="14.109375" style="32" bestFit="1" customWidth="1"/>
    <col min="1805" max="1805" width="12.44140625" style="32" bestFit="1" customWidth="1"/>
    <col min="1806" max="1806" width="14.44140625" style="32" bestFit="1" customWidth="1"/>
    <col min="1807" max="1807" width="14.6640625" style="32" bestFit="1" customWidth="1"/>
    <col min="1808" max="1808" width="14.88671875" style="32" bestFit="1" customWidth="1"/>
    <col min="1809" max="1809" width="12.33203125" style="32" bestFit="1" customWidth="1"/>
    <col min="1810" max="1810" width="15.109375" style="32" bestFit="1" customWidth="1"/>
    <col min="1811" max="2048" width="11.44140625" style="32"/>
    <col min="2049" max="2049" width="13.109375" style="32" bestFit="1" customWidth="1"/>
    <col min="2050" max="2050" width="13.44140625" style="32" customWidth="1"/>
    <col min="2051" max="2051" width="22.109375" style="32" bestFit="1" customWidth="1"/>
    <col min="2052" max="2052" width="27.109375" style="32" bestFit="1" customWidth="1"/>
    <col min="2053" max="2053" width="14.44140625" style="32" customWidth="1"/>
    <col min="2054" max="2054" width="16.109375" style="32" customWidth="1"/>
    <col min="2055" max="2055" width="13.88671875" style="32" bestFit="1" customWidth="1"/>
    <col min="2056" max="2056" width="15.109375" style="32" bestFit="1" customWidth="1"/>
    <col min="2057" max="2057" width="14.109375" style="32" bestFit="1" customWidth="1"/>
    <col min="2058" max="2058" width="12.109375" style="32" bestFit="1" customWidth="1"/>
    <col min="2059" max="2060" width="14.109375" style="32" bestFit="1" customWidth="1"/>
    <col min="2061" max="2061" width="12.44140625" style="32" bestFit="1" customWidth="1"/>
    <col min="2062" max="2062" width="14.44140625" style="32" bestFit="1" customWidth="1"/>
    <col min="2063" max="2063" width="14.6640625" style="32" bestFit="1" customWidth="1"/>
    <col min="2064" max="2064" width="14.88671875" style="32" bestFit="1" customWidth="1"/>
    <col min="2065" max="2065" width="12.33203125" style="32" bestFit="1" customWidth="1"/>
    <col min="2066" max="2066" width="15.109375" style="32" bestFit="1" customWidth="1"/>
    <col min="2067" max="2304" width="11.44140625" style="32"/>
    <col min="2305" max="2305" width="13.109375" style="32" bestFit="1" customWidth="1"/>
    <col min="2306" max="2306" width="13.44140625" style="32" customWidth="1"/>
    <col min="2307" max="2307" width="22.109375" style="32" bestFit="1" customWidth="1"/>
    <col min="2308" max="2308" width="27.109375" style="32" bestFit="1" customWidth="1"/>
    <col min="2309" max="2309" width="14.44140625" style="32" customWidth="1"/>
    <col min="2310" max="2310" width="16.109375" style="32" customWidth="1"/>
    <col min="2311" max="2311" width="13.88671875" style="32" bestFit="1" customWidth="1"/>
    <col min="2312" max="2312" width="15.109375" style="32" bestFit="1" customWidth="1"/>
    <col min="2313" max="2313" width="14.109375" style="32" bestFit="1" customWidth="1"/>
    <col min="2314" max="2314" width="12.109375" style="32" bestFit="1" customWidth="1"/>
    <col min="2315" max="2316" width="14.109375" style="32" bestFit="1" customWidth="1"/>
    <col min="2317" max="2317" width="12.44140625" style="32" bestFit="1" customWidth="1"/>
    <col min="2318" max="2318" width="14.44140625" style="32" bestFit="1" customWidth="1"/>
    <col min="2319" max="2319" width="14.6640625" style="32" bestFit="1" customWidth="1"/>
    <col min="2320" max="2320" width="14.88671875" style="32" bestFit="1" customWidth="1"/>
    <col min="2321" max="2321" width="12.33203125" style="32" bestFit="1" customWidth="1"/>
    <col min="2322" max="2322" width="15.109375" style="32" bestFit="1" customWidth="1"/>
    <col min="2323" max="2560" width="11.44140625" style="32"/>
    <col min="2561" max="2561" width="13.109375" style="32" bestFit="1" customWidth="1"/>
    <col min="2562" max="2562" width="13.44140625" style="32" customWidth="1"/>
    <col min="2563" max="2563" width="22.109375" style="32" bestFit="1" customWidth="1"/>
    <col min="2564" max="2564" width="27.109375" style="32" bestFit="1" customWidth="1"/>
    <col min="2565" max="2565" width="14.44140625" style="32" customWidth="1"/>
    <col min="2566" max="2566" width="16.109375" style="32" customWidth="1"/>
    <col min="2567" max="2567" width="13.88671875" style="32" bestFit="1" customWidth="1"/>
    <col min="2568" max="2568" width="15.109375" style="32" bestFit="1" customWidth="1"/>
    <col min="2569" max="2569" width="14.109375" style="32" bestFit="1" customWidth="1"/>
    <col min="2570" max="2570" width="12.109375" style="32" bestFit="1" customWidth="1"/>
    <col min="2571" max="2572" width="14.109375" style="32" bestFit="1" customWidth="1"/>
    <col min="2573" max="2573" width="12.44140625" style="32" bestFit="1" customWidth="1"/>
    <col min="2574" max="2574" width="14.44140625" style="32" bestFit="1" customWidth="1"/>
    <col min="2575" max="2575" width="14.6640625" style="32" bestFit="1" customWidth="1"/>
    <col min="2576" max="2576" width="14.88671875" style="32" bestFit="1" customWidth="1"/>
    <col min="2577" max="2577" width="12.33203125" style="32" bestFit="1" customWidth="1"/>
    <col min="2578" max="2578" width="15.109375" style="32" bestFit="1" customWidth="1"/>
    <col min="2579" max="2816" width="11.44140625" style="32"/>
    <col min="2817" max="2817" width="13.109375" style="32" bestFit="1" customWidth="1"/>
    <col min="2818" max="2818" width="13.44140625" style="32" customWidth="1"/>
    <col min="2819" max="2819" width="22.109375" style="32" bestFit="1" customWidth="1"/>
    <col min="2820" max="2820" width="27.109375" style="32" bestFit="1" customWidth="1"/>
    <col min="2821" max="2821" width="14.44140625" style="32" customWidth="1"/>
    <col min="2822" max="2822" width="16.109375" style="32" customWidth="1"/>
    <col min="2823" max="2823" width="13.88671875" style="32" bestFit="1" customWidth="1"/>
    <col min="2824" max="2824" width="15.109375" style="32" bestFit="1" customWidth="1"/>
    <col min="2825" max="2825" width="14.109375" style="32" bestFit="1" customWidth="1"/>
    <col min="2826" max="2826" width="12.109375" style="32" bestFit="1" customWidth="1"/>
    <col min="2827" max="2828" width="14.109375" style="32" bestFit="1" customWidth="1"/>
    <col min="2829" max="2829" width="12.44140625" style="32" bestFit="1" customWidth="1"/>
    <col min="2830" max="2830" width="14.44140625" style="32" bestFit="1" customWidth="1"/>
    <col min="2831" max="2831" width="14.6640625" style="32" bestFit="1" customWidth="1"/>
    <col min="2832" max="2832" width="14.88671875" style="32" bestFit="1" customWidth="1"/>
    <col min="2833" max="2833" width="12.33203125" style="32" bestFit="1" customWidth="1"/>
    <col min="2834" max="2834" width="15.109375" style="32" bestFit="1" customWidth="1"/>
    <col min="2835" max="3072" width="11.44140625" style="32"/>
    <col min="3073" max="3073" width="13.109375" style="32" bestFit="1" customWidth="1"/>
    <col min="3074" max="3074" width="13.44140625" style="32" customWidth="1"/>
    <col min="3075" max="3075" width="22.109375" style="32" bestFit="1" customWidth="1"/>
    <col min="3076" max="3076" width="27.109375" style="32" bestFit="1" customWidth="1"/>
    <col min="3077" max="3077" width="14.44140625" style="32" customWidth="1"/>
    <col min="3078" max="3078" width="16.109375" style="32" customWidth="1"/>
    <col min="3079" max="3079" width="13.88671875" style="32" bestFit="1" customWidth="1"/>
    <col min="3080" max="3080" width="15.109375" style="32" bestFit="1" customWidth="1"/>
    <col min="3081" max="3081" width="14.109375" style="32" bestFit="1" customWidth="1"/>
    <col min="3082" max="3082" width="12.109375" style="32" bestFit="1" customWidth="1"/>
    <col min="3083" max="3084" width="14.109375" style="32" bestFit="1" customWidth="1"/>
    <col min="3085" max="3085" width="12.44140625" style="32" bestFit="1" customWidth="1"/>
    <col min="3086" max="3086" width="14.44140625" style="32" bestFit="1" customWidth="1"/>
    <col min="3087" max="3087" width="14.6640625" style="32" bestFit="1" customWidth="1"/>
    <col min="3088" max="3088" width="14.88671875" style="32" bestFit="1" customWidth="1"/>
    <col min="3089" max="3089" width="12.33203125" style="32" bestFit="1" customWidth="1"/>
    <col min="3090" max="3090" width="15.109375" style="32" bestFit="1" customWidth="1"/>
    <col min="3091" max="3328" width="11.44140625" style="32"/>
    <col min="3329" max="3329" width="13.109375" style="32" bestFit="1" customWidth="1"/>
    <col min="3330" max="3330" width="13.44140625" style="32" customWidth="1"/>
    <col min="3331" max="3331" width="22.109375" style="32" bestFit="1" customWidth="1"/>
    <col min="3332" max="3332" width="27.109375" style="32" bestFit="1" customWidth="1"/>
    <col min="3333" max="3333" width="14.44140625" style="32" customWidth="1"/>
    <col min="3334" max="3334" width="16.109375" style="32" customWidth="1"/>
    <col min="3335" max="3335" width="13.88671875" style="32" bestFit="1" customWidth="1"/>
    <col min="3336" max="3336" width="15.109375" style="32" bestFit="1" customWidth="1"/>
    <col min="3337" max="3337" width="14.109375" style="32" bestFit="1" customWidth="1"/>
    <col min="3338" max="3338" width="12.109375" style="32" bestFit="1" customWidth="1"/>
    <col min="3339" max="3340" width="14.109375" style="32" bestFit="1" customWidth="1"/>
    <col min="3341" max="3341" width="12.44140625" style="32" bestFit="1" customWidth="1"/>
    <col min="3342" max="3342" width="14.44140625" style="32" bestFit="1" customWidth="1"/>
    <col min="3343" max="3343" width="14.6640625" style="32" bestFit="1" customWidth="1"/>
    <col min="3344" max="3344" width="14.88671875" style="32" bestFit="1" customWidth="1"/>
    <col min="3345" max="3345" width="12.33203125" style="32" bestFit="1" customWidth="1"/>
    <col min="3346" max="3346" width="15.109375" style="32" bestFit="1" customWidth="1"/>
    <col min="3347" max="3584" width="11.44140625" style="32"/>
    <col min="3585" max="3585" width="13.109375" style="32" bestFit="1" customWidth="1"/>
    <col min="3586" max="3586" width="13.44140625" style="32" customWidth="1"/>
    <col min="3587" max="3587" width="22.109375" style="32" bestFit="1" customWidth="1"/>
    <col min="3588" max="3588" width="27.109375" style="32" bestFit="1" customWidth="1"/>
    <col min="3589" max="3589" width="14.44140625" style="32" customWidth="1"/>
    <col min="3590" max="3590" width="16.109375" style="32" customWidth="1"/>
    <col min="3591" max="3591" width="13.88671875" style="32" bestFit="1" customWidth="1"/>
    <col min="3592" max="3592" width="15.109375" style="32" bestFit="1" customWidth="1"/>
    <col min="3593" max="3593" width="14.109375" style="32" bestFit="1" customWidth="1"/>
    <col min="3594" max="3594" width="12.109375" style="32" bestFit="1" customWidth="1"/>
    <col min="3595" max="3596" width="14.109375" style="32" bestFit="1" customWidth="1"/>
    <col min="3597" max="3597" width="12.44140625" style="32" bestFit="1" customWidth="1"/>
    <col min="3598" max="3598" width="14.44140625" style="32" bestFit="1" customWidth="1"/>
    <col min="3599" max="3599" width="14.6640625" style="32" bestFit="1" customWidth="1"/>
    <col min="3600" max="3600" width="14.88671875" style="32" bestFit="1" customWidth="1"/>
    <col min="3601" max="3601" width="12.33203125" style="32" bestFit="1" customWidth="1"/>
    <col min="3602" max="3602" width="15.109375" style="32" bestFit="1" customWidth="1"/>
    <col min="3603" max="3840" width="11.44140625" style="32"/>
    <col min="3841" max="3841" width="13.109375" style="32" bestFit="1" customWidth="1"/>
    <col min="3842" max="3842" width="13.44140625" style="32" customWidth="1"/>
    <col min="3843" max="3843" width="22.109375" style="32" bestFit="1" customWidth="1"/>
    <col min="3844" max="3844" width="27.109375" style="32" bestFit="1" customWidth="1"/>
    <col min="3845" max="3845" width="14.44140625" style="32" customWidth="1"/>
    <col min="3846" max="3846" width="16.109375" style="32" customWidth="1"/>
    <col min="3847" max="3847" width="13.88671875" style="32" bestFit="1" customWidth="1"/>
    <col min="3848" max="3848" width="15.109375" style="32" bestFit="1" customWidth="1"/>
    <col min="3849" max="3849" width="14.109375" style="32" bestFit="1" customWidth="1"/>
    <col min="3850" max="3850" width="12.109375" style="32" bestFit="1" customWidth="1"/>
    <col min="3851" max="3852" width="14.109375" style="32" bestFit="1" customWidth="1"/>
    <col min="3853" max="3853" width="12.44140625" style="32" bestFit="1" customWidth="1"/>
    <col min="3854" max="3854" width="14.44140625" style="32" bestFit="1" customWidth="1"/>
    <col min="3855" max="3855" width="14.6640625" style="32" bestFit="1" customWidth="1"/>
    <col min="3856" max="3856" width="14.88671875" style="32" bestFit="1" customWidth="1"/>
    <col min="3857" max="3857" width="12.33203125" style="32" bestFit="1" customWidth="1"/>
    <col min="3858" max="3858" width="15.109375" style="32" bestFit="1" customWidth="1"/>
    <col min="3859" max="4096" width="11.44140625" style="32"/>
    <col min="4097" max="4097" width="13.109375" style="32" bestFit="1" customWidth="1"/>
    <col min="4098" max="4098" width="13.44140625" style="32" customWidth="1"/>
    <col min="4099" max="4099" width="22.109375" style="32" bestFit="1" customWidth="1"/>
    <col min="4100" max="4100" width="27.109375" style="32" bestFit="1" customWidth="1"/>
    <col min="4101" max="4101" width="14.44140625" style="32" customWidth="1"/>
    <col min="4102" max="4102" width="16.109375" style="32" customWidth="1"/>
    <col min="4103" max="4103" width="13.88671875" style="32" bestFit="1" customWidth="1"/>
    <col min="4104" max="4104" width="15.109375" style="32" bestFit="1" customWidth="1"/>
    <col min="4105" max="4105" width="14.109375" style="32" bestFit="1" customWidth="1"/>
    <col min="4106" max="4106" width="12.109375" style="32" bestFit="1" customWidth="1"/>
    <col min="4107" max="4108" width="14.109375" style="32" bestFit="1" customWidth="1"/>
    <col min="4109" max="4109" width="12.44140625" style="32" bestFit="1" customWidth="1"/>
    <col min="4110" max="4110" width="14.44140625" style="32" bestFit="1" customWidth="1"/>
    <col min="4111" max="4111" width="14.6640625" style="32" bestFit="1" customWidth="1"/>
    <col min="4112" max="4112" width="14.88671875" style="32" bestFit="1" customWidth="1"/>
    <col min="4113" max="4113" width="12.33203125" style="32" bestFit="1" customWidth="1"/>
    <col min="4114" max="4114" width="15.109375" style="32" bestFit="1" customWidth="1"/>
    <col min="4115" max="4352" width="11.44140625" style="32"/>
    <col min="4353" max="4353" width="13.109375" style="32" bestFit="1" customWidth="1"/>
    <col min="4354" max="4354" width="13.44140625" style="32" customWidth="1"/>
    <col min="4355" max="4355" width="22.109375" style="32" bestFit="1" customWidth="1"/>
    <col min="4356" max="4356" width="27.109375" style="32" bestFit="1" customWidth="1"/>
    <col min="4357" max="4357" width="14.44140625" style="32" customWidth="1"/>
    <col min="4358" max="4358" width="16.109375" style="32" customWidth="1"/>
    <col min="4359" max="4359" width="13.88671875" style="32" bestFit="1" customWidth="1"/>
    <col min="4360" max="4360" width="15.109375" style="32" bestFit="1" customWidth="1"/>
    <col min="4361" max="4361" width="14.109375" style="32" bestFit="1" customWidth="1"/>
    <col min="4362" max="4362" width="12.109375" style="32" bestFit="1" customWidth="1"/>
    <col min="4363" max="4364" width="14.109375" style="32" bestFit="1" customWidth="1"/>
    <col min="4365" max="4365" width="12.44140625" style="32" bestFit="1" customWidth="1"/>
    <col min="4366" max="4366" width="14.44140625" style="32" bestFit="1" customWidth="1"/>
    <col min="4367" max="4367" width="14.6640625" style="32" bestFit="1" customWidth="1"/>
    <col min="4368" max="4368" width="14.88671875" style="32" bestFit="1" customWidth="1"/>
    <col min="4369" max="4369" width="12.33203125" style="32" bestFit="1" customWidth="1"/>
    <col min="4370" max="4370" width="15.109375" style="32" bestFit="1" customWidth="1"/>
    <col min="4371" max="4608" width="11.44140625" style="32"/>
    <col min="4609" max="4609" width="13.109375" style="32" bestFit="1" customWidth="1"/>
    <col min="4610" max="4610" width="13.44140625" style="32" customWidth="1"/>
    <col min="4611" max="4611" width="22.109375" style="32" bestFit="1" customWidth="1"/>
    <col min="4612" max="4612" width="27.109375" style="32" bestFit="1" customWidth="1"/>
    <col min="4613" max="4613" width="14.44140625" style="32" customWidth="1"/>
    <col min="4614" max="4614" width="16.109375" style="32" customWidth="1"/>
    <col min="4615" max="4615" width="13.88671875" style="32" bestFit="1" customWidth="1"/>
    <col min="4616" max="4616" width="15.109375" style="32" bestFit="1" customWidth="1"/>
    <col min="4617" max="4617" width="14.109375" style="32" bestFit="1" customWidth="1"/>
    <col min="4618" max="4618" width="12.109375" style="32" bestFit="1" customWidth="1"/>
    <col min="4619" max="4620" width="14.109375" style="32" bestFit="1" customWidth="1"/>
    <col min="4621" max="4621" width="12.44140625" style="32" bestFit="1" customWidth="1"/>
    <col min="4622" max="4622" width="14.44140625" style="32" bestFit="1" customWidth="1"/>
    <col min="4623" max="4623" width="14.6640625" style="32" bestFit="1" customWidth="1"/>
    <col min="4624" max="4624" width="14.88671875" style="32" bestFit="1" customWidth="1"/>
    <col min="4625" max="4625" width="12.33203125" style="32" bestFit="1" customWidth="1"/>
    <col min="4626" max="4626" width="15.109375" style="32" bestFit="1" customWidth="1"/>
    <col min="4627" max="4864" width="11.44140625" style="32"/>
    <col min="4865" max="4865" width="13.109375" style="32" bestFit="1" customWidth="1"/>
    <col min="4866" max="4866" width="13.44140625" style="32" customWidth="1"/>
    <col min="4867" max="4867" width="22.109375" style="32" bestFit="1" customWidth="1"/>
    <col min="4868" max="4868" width="27.109375" style="32" bestFit="1" customWidth="1"/>
    <col min="4869" max="4869" width="14.44140625" style="32" customWidth="1"/>
    <col min="4870" max="4870" width="16.109375" style="32" customWidth="1"/>
    <col min="4871" max="4871" width="13.88671875" style="32" bestFit="1" customWidth="1"/>
    <col min="4872" max="4872" width="15.109375" style="32" bestFit="1" customWidth="1"/>
    <col min="4873" max="4873" width="14.109375" style="32" bestFit="1" customWidth="1"/>
    <col min="4874" max="4874" width="12.109375" style="32" bestFit="1" customWidth="1"/>
    <col min="4875" max="4876" width="14.109375" style="32" bestFit="1" customWidth="1"/>
    <col min="4877" max="4877" width="12.44140625" style="32" bestFit="1" customWidth="1"/>
    <col min="4878" max="4878" width="14.44140625" style="32" bestFit="1" customWidth="1"/>
    <col min="4879" max="4879" width="14.6640625" style="32" bestFit="1" customWidth="1"/>
    <col min="4880" max="4880" width="14.88671875" style="32" bestFit="1" customWidth="1"/>
    <col min="4881" max="4881" width="12.33203125" style="32" bestFit="1" customWidth="1"/>
    <col min="4882" max="4882" width="15.109375" style="32" bestFit="1" customWidth="1"/>
    <col min="4883" max="5120" width="11.44140625" style="32"/>
    <col min="5121" max="5121" width="13.109375" style="32" bestFit="1" customWidth="1"/>
    <col min="5122" max="5122" width="13.44140625" style="32" customWidth="1"/>
    <col min="5123" max="5123" width="22.109375" style="32" bestFit="1" customWidth="1"/>
    <col min="5124" max="5124" width="27.109375" style="32" bestFit="1" customWidth="1"/>
    <col min="5125" max="5125" width="14.44140625" style="32" customWidth="1"/>
    <col min="5126" max="5126" width="16.109375" style="32" customWidth="1"/>
    <col min="5127" max="5127" width="13.88671875" style="32" bestFit="1" customWidth="1"/>
    <col min="5128" max="5128" width="15.109375" style="32" bestFit="1" customWidth="1"/>
    <col min="5129" max="5129" width="14.109375" style="32" bestFit="1" customWidth="1"/>
    <col min="5130" max="5130" width="12.109375" style="32" bestFit="1" customWidth="1"/>
    <col min="5131" max="5132" width="14.109375" style="32" bestFit="1" customWidth="1"/>
    <col min="5133" max="5133" width="12.44140625" style="32" bestFit="1" customWidth="1"/>
    <col min="5134" max="5134" width="14.44140625" style="32" bestFit="1" customWidth="1"/>
    <col min="5135" max="5135" width="14.6640625" style="32" bestFit="1" customWidth="1"/>
    <col min="5136" max="5136" width="14.88671875" style="32" bestFit="1" customWidth="1"/>
    <col min="5137" max="5137" width="12.33203125" style="32" bestFit="1" customWidth="1"/>
    <col min="5138" max="5138" width="15.109375" style="32" bestFit="1" customWidth="1"/>
    <col min="5139" max="5376" width="11.44140625" style="32"/>
    <col min="5377" max="5377" width="13.109375" style="32" bestFit="1" customWidth="1"/>
    <col min="5378" max="5378" width="13.44140625" style="32" customWidth="1"/>
    <col min="5379" max="5379" width="22.109375" style="32" bestFit="1" customWidth="1"/>
    <col min="5380" max="5380" width="27.109375" style="32" bestFit="1" customWidth="1"/>
    <col min="5381" max="5381" width="14.44140625" style="32" customWidth="1"/>
    <col min="5382" max="5382" width="16.109375" style="32" customWidth="1"/>
    <col min="5383" max="5383" width="13.88671875" style="32" bestFit="1" customWidth="1"/>
    <col min="5384" max="5384" width="15.109375" style="32" bestFit="1" customWidth="1"/>
    <col min="5385" max="5385" width="14.109375" style="32" bestFit="1" customWidth="1"/>
    <col min="5386" max="5386" width="12.109375" style="32" bestFit="1" customWidth="1"/>
    <col min="5387" max="5388" width="14.109375" style="32" bestFit="1" customWidth="1"/>
    <col min="5389" max="5389" width="12.44140625" style="32" bestFit="1" customWidth="1"/>
    <col min="5390" max="5390" width="14.44140625" style="32" bestFit="1" customWidth="1"/>
    <col min="5391" max="5391" width="14.6640625" style="32" bestFit="1" customWidth="1"/>
    <col min="5392" max="5392" width="14.88671875" style="32" bestFit="1" customWidth="1"/>
    <col min="5393" max="5393" width="12.33203125" style="32" bestFit="1" customWidth="1"/>
    <col min="5394" max="5394" width="15.109375" style="32" bestFit="1" customWidth="1"/>
    <col min="5395" max="5632" width="11.44140625" style="32"/>
    <col min="5633" max="5633" width="13.109375" style="32" bestFit="1" customWidth="1"/>
    <col min="5634" max="5634" width="13.44140625" style="32" customWidth="1"/>
    <col min="5635" max="5635" width="22.109375" style="32" bestFit="1" customWidth="1"/>
    <col min="5636" max="5636" width="27.109375" style="32" bestFit="1" customWidth="1"/>
    <col min="5637" max="5637" width="14.44140625" style="32" customWidth="1"/>
    <col min="5638" max="5638" width="16.109375" style="32" customWidth="1"/>
    <col min="5639" max="5639" width="13.88671875" style="32" bestFit="1" customWidth="1"/>
    <col min="5640" max="5640" width="15.109375" style="32" bestFit="1" customWidth="1"/>
    <col min="5641" max="5641" width="14.109375" style="32" bestFit="1" customWidth="1"/>
    <col min="5642" max="5642" width="12.109375" style="32" bestFit="1" customWidth="1"/>
    <col min="5643" max="5644" width="14.109375" style="32" bestFit="1" customWidth="1"/>
    <col min="5645" max="5645" width="12.44140625" style="32" bestFit="1" customWidth="1"/>
    <col min="5646" max="5646" width="14.44140625" style="32" bestFit="1" customWidth="1"/>
    <col min="5647" max="5647" width="14.6640625" style="32" bestFit="1" customWidth="1"/>
    <col min="5648" max="5648" width="14.88671875" style="32" bestFit="1" customWidth="1"/>
    <col min="5649" max="5649" width="12.33203125" style="32" bestFit="1" customWidth="1"/>
    <col min="5650" max="5650" width="15.109375" style="32" bestFit="1" customWidth="1"/>
    <col min="5651" max="5888" width="11.44140625" style="32"/>
    <col min="5889" max="5889" width="13.109375" style="32" bestFit="1" customWidth="1"/>
    <col min="5890" max="5890" width="13.44140625" style="32" customWidth="1"/>
    <col min="5891" max="5891" width="22.109375" style="32" bestFit="1" customWidth="1"/>
    <col min="5892" max="5892" width="27.109375" style="32" bestFit="1" customWidth="1"/>
    <col min="5893" max="5893" width="14.44140625" style="32" customWidth="1"/>
    <col min="5894" max="5894" width="16.109375" style="32" customWidth="1"/>
    <col min="5895" max="5895" width="13.88671875" style="32" bestFit="1" customWidth="1"/>
    <col min="5896" max="5896" width="15.109375" style="32" bestFit="1" customWidth="1"/>
    <col min="5897" max="5897" width="14.109375" style="32" bestFit="1" customWidth="1"/>
    <col min="5898" max="5898" width="12.109375" style="32" bestFit="1" customWidth="1"/>
    <col min="5899" max="5900" width="14.109375" style="32" bestFit="1" customWidth="1"/>
    <col min="5901" max="5901" width="12.44140625" style="32" bestFit="1" customWidth="1"/>
    <col min="5902" max="5902" width="14.44140625" style="32" bestFit="1" customWidth="1"/>
    <col min="5903" max="5903" width="14.6640625" style="32" bestFit="1" customWidth="1"/>
    <col min="5904" max="5904" width="14.88671875" style="32" bestFit="1" customWidth="1"/>
    <col min="5905" max="5905" width="12.33203125" style="32" bestFit="1" customWidth="1"/>
    <col min="5906" max="5906" width="15.109375" style="32" bestFit="1" customWidth="1"/>
    <col min="5907" max="6144" width="11.44140625" style="32"/>
    <col min="6145" max="6145" width="13.109375" style="32" bestFit="1" customWidth="1"/>
    <col min="6146" max="6146" width="13.44140625" style="32" customWidth="1"/>
    <col min="6147" max="6147" width="22.109375" style="32" bestFit="1" customWidth="1"/>
    <col min="6148" max="6148" width="27.109375" style="32" bestFit="1" customWidth="1"/>
    <col min="6149" max="6149" width="14.44140625" style="32" customWidth="1"/>
    <col min="6150" max="6150" width="16.109375" style="32" customWidth="1"/>
    <col min="6151" max="6151" width="13.88671875" style="32" bestFit="1" customWidth="1"/>
    <col min="6152" max="6152" width="15.109375" style="32" bestFit="1" customWidth="1"/>
    <col min="6153" max="6153" width="14.109375" style="32" bestFit="1" customWidth="1"/>
    <col min="6154" max="6154" width="12.109375" style="32" bestFit="1" customWidth="1"/>
    <col min="6155" max="6156" width="14.109375" style="32" bestFit="1" customWidth="1"/>
    <col min="6157" max="6157" width="12.44140625" style="32" bestFit="1" customWidth="1"/>
    <col min="6158" max="6158" width="14.44140625" style="32" bestFit="1" customWidth="1"/>
    <col min="6159" max="6159" width="14.6640625" style="32" bestFit="1" customWidth="1"/>
    <col min="6160" max="6160" width="14.88671875" style="32" bestFit="1" customWidth="1"/>
    <col min="6161" max="6161" width="12.33203125" style="32" bestFit="1" customWidth="1"/>
    <col min="6162" max="6162" width="15.109375" style="32" bestFit="1" customWidth="1"/>
    <col min="6163" max="6400" width="11.44140625" style="32"/>
    <col min="6401" max="6401" width="13.109375" style="32" bestFit="1" customWidth="1"/>
    <col min="6402" max="6402" width="13.44140625" style="32" customWidth="1"/>
    <col min="6403" max="6403" width="22.109375" style="32" bestFit="1" customWidth="1"/>
    <col min="6404" max="6404" width="27.109375" style="32" bestFit="1" customWidth="1"/>
    <col min="6405" max="6405" width="14.44140625" style="32" customWidth="1"/>
    <col min="6406" max="6406" width="16.109375" style="32" customWidth="1"/>
    <col min="6407" max="6407" width="13.88671875" style="32" bestFit="1" customWidth="1"/>
    <col min="6408" max="6408" width="15.109375" style="32" bestFit="1" customWidth="1"/>
    <col min="6409" max="6409" width="14.109375" style="32" bestFit="1" customWidth="1"/>
    <col min="6410" max="6410" width="12.109375" style="32" bestFit="1" customWidth="1"/>
    <col min="6411" max="6412" width="14.109375" style="32" bestFit="1" customWidth="1"/>
    <col min="6413" max="6413" width="12.44140625" style="32" bestFit="1" customWidth="1"/>
    <col min="6414" max="6414" width="14.44140625" style="32" bestFit="1" customWidth="1"/>
    <col min="6415" max="6415" width="14.6640625" style="32" bestFit="1" customWidth="1"/>
    <col min="6416" max="6416" width="14.88671875" style="32" bestFit="1" customWidth="1"/>
    <col min="6417" max="6417" width="12.33203125" style="32" bestFit="1" customWidth="1"/>
    <col min="6418" max="6418" width="15.109375" style="32" bestFit="1" customWidth="1"/>
    <col min="6419" max="6656" width="11.44140625" style="32"/>
    <col min="6657" max="6657" width="13.109375" style="32" bestFit="1" customWidth="1"/>
    <col min="6658" max="6658" width="13.44140625" style="32" customWidth="1"/>
    <col min="6659" max="6659" width="22.109375" style="32" bestFit="1" customWidth="1"/>
    <col min="6660" max="6660" width="27.109375" style="32" bestFit="1" customWidth="1"/>
    <col min="6661" max="6661" width="14.44140625" style="32" customWidth="1"/>
    <col min="6662" max="6662" width="16.109375" style="32" customWidth="1"/>
    <col min="6663" max="6663" width="13.88671875" style="32" bestFit="1" customWidth="1"/>
    <col min="6664" max="6664" width="15.109375" style="32" bestFit="1" customWidth="1"/>
    <col min="6665" max="6665" width="14.109375" style="32" bestFit="1" customWidth="1"/>
    <col min="6666" max="6666" width="12.109375" style="32" bestFit="1" customWidth="1"/>
    <col min="6667" max="6668" width="14.109375" style="32" bestFit="1" customWidth="1"/>
    <col min="6669" max="6669" width="12.44140625" style="32" bestFit="1" customWidth="1"/>
    <col min="6670" max="6670" width="14.44140625" style="32" bestFit="1" customWidth="1"/>
    <col min="6671" max="6671" width="14.6640625" style="32" bestFit="1" customWidth="1"/>
    <col min="6672" max="6672" width="14.88671875" style="32" bestFit="1" customWidth="1"/>
    <col min="6673" max="6673" width="12.33203125" style="32" bestFit="1" customWidth="1"/>
    <col min="6674" max="6674" width="15.109375" style="32" bestFit="1" customWidth="1"/>
    <col min="6675" max="6912" width="11.44140625" style="32"/>
    <col min="6913" max="6913" width="13.109375" style="32" bestFit="1" customWidth="1"/>
    <col min="6914" max="6914" width="13.44140625" style="32" customWidth="1"/>
    <col min="6915" max="6915" width="22.109375" style="32" bestFit="1" customWidth="1"/>
    <col min="6916" max="6916" width="27.109375" style="32" bestFit="1" customWidth="1"/>
    <col min="6917" max="6917" width="14.44140625" style="32" customWidth="1"/>
    <col min="6918" max="6918" width="16.109375" style="32" customWidth="1"/>
    <col min="6919" max="6919" width="13.88671875" style="32" bestFit="1" customWidth="1"/>
    <col min="6920" max="6920" width="15.109375" style="32" bestFit="1" customWidth="1"/>
    <col min="6921" max="6921" width="14.109375" style="32" bestFit="1" customWidth="1"/>
    <col min="6922" max="6922" width="12.109375" style="32" bestFit="1" customWidth="1"/>
    <col min="6923" max="6924" width="14.109375" style="32" bestFit="1" customWidth="1"/>
    <col min="6925" max="6925" width="12.44140625" style="32" bestFit="1" customWidth="1"/>
    <col min="6926" max="6926" width="14.44140625" style="32" bestFit="1" customWidth="1"/>
    <col min="6927" max="6927" width="14.6640625" style="32" bestFit="1" customWidth="1"/>
    <col min="6928" max="6928" width="14.88671875" style="32" bestFit="1" customWidth="1"/>
    <col min="6929" max="6929" width="12.33203125" style="32" bestFit="1" customWidth="1"/>
    <col min="6930" max="6930" width="15.109375" style="32" bestFit="1" customWidth="1"/>
    <col min="6931" max="7168" width="11.44140625" style="32"/>
    <col min="7169" max="7169" width="13.109375" style="32" bestFit="1" customWidth="1"/>
    <col min="7170" max="7170" width="13.44140625" style="32" customWidth="1"/>
    <col min="7171" max="7171" width="22.109375" style="32" bestFit="1" customWidth="1"/>
    <col min="7172" max="7172" width="27.109375" style="32" bestFit="1" customWidth="1"/>
    <col min="7173" max="7173" width="14.44140625" style="32" customWidth="1"/>
    <col min="7174" max="7174" width="16.109375" style="32" customWidth="1"/>
    <col min="7175" max="7175" width="13.88671875" style="32" bestFit="1" customWidth="1"/>
    <col min="7176" max="7176" width="15.109375" style="32" bestFit="1" customWidth="1"/>
    <col min="7177" max="7177" width="14.109375" style="32" bestFit="1" customWidth="1"/>
    <col min="7178" max="7178" width="12.109375" style="32" bestFit="1" customWidth="1"/>
    <col min="7179" max="7180" width="14.109375" style="32" bestFit="1" customWidth="1"/>
    <col min="7181" max="7181" width="12.44140625" style="32" bestFit="1" customWidth="1"/>
    <col min="7182" max="7182" width="14.44140625" style="32" bestFit="1" customWidth="1"/>
    <col min="7183" max="7183" width="14.6640625" style="32" bestFit="1" customWidth="1"/>
    <col min="7184" max="7184" width="14.88671875" style="32" bestFit="1" customWidth="1"/>
    <col min="7185" max="7185" width="12.33203125" style="32" bestFit="1" customWidth="1"/>
    <col min="7186" max="7186" width="15.109375" style="32" bestFit="1" customWidth="1"/>
    <col min="7187" max="7424" width="11.44140625" style="32"/>
    <col min="7425" max="7425" width="13.109375" style="32" bestFit="1" customWidth="1"/>
    <col min="7426" max="7426" width="13.44140625" style="32" customWidth="1"/>
    <col min="7427" max="7427" width="22.109375" style="32" bestFit="1" customWidth="1"/>
    <col min="7428" max="7428" width="27.109375" style="32" bestFit="1" customWidth="1"/>
    <col min="7429" max="7429" width="14.44140625" style="32" customWidth="1"/>
    <col min="7430" max="7430" width="16.109375" style="32" customWidth="1"/>
    <col min="7431" max="7431" width="13.88671875" style="32" bestFit="1" customWidth="1"/>
    <col min="7432" max="7432" width="15.109375" style="32" bestFit="1" customWidth="1"/>
    <col min="7433" max="7433" width="14.109375" style="32" bestFit="1" customWidth="1"/>
    <col min="7434" max="7434" width="12.109375" style="32" bestFit="1" customWidth="1"/>
    <col min="7435" max="7436" width="14.109375" style="32" bestFit="1" customWidth="1"/>
    <col min="7437" max="7437" width="12.44140625" style="32" bestFit="1" customWidth="1"/>
    <col min="7438" max="7438" width="14.44140625" style="32" bestFit="1" customWidth="1"/>
    <col min="7439" max="7439" width="14.6640625" style="32" bestFit="1" customWidth="1"/>
    <col min="7440" max="7440" width="14.88671875" style="32" bestFit="1" customWidth="1"/>
    <col min="7441" max="7441" width="12.33203125" style="32" bestFit="1" customWidth="1"/>
    <col min="7442" max="7442" width="15.109375" style="32" bestFit="1" customWidth="1"/>
    <col min="7443" max="7680" width="11.44140625" style="32"/>
    <col min="7681" max="7681" width="13.109375" style="32" bestFit="1" customWidth="1"/>
    <col min="7682" max="7682" width="13.44140625" style="32" customWidth="1"/>
    <col min="7683" max="7683" width="22.109375" style="32" bestFit="1" customWidth="1"/>
    <col min="7684" max="7684" width="27.109375" style="32" bestFit="1" customWidth="1"/>
    <col min="7685" max="7685" width="14.44140625" style="32" customWidth="1"/>
    <col min="7686" max="7686" width="16.109375" style="32" customWidth="1"/>
    <col min="7687" max="7687" width="13.88671875" style="32" bestFit="1" customWidth="1"/>
    <col min="7688" max="7688" width="15.109375" style="32" bestFit="1" customWidth="1"/>
    <col min="7689" max="7689" width="14.109375" style="32" bestFit="1" customWidth="1"/>
    <col min="7690" max="7690" width="12.109375" style="32" bestFit="1" customWidth="1"/>
    <col min="7691" max="7692" width="14.109375" style="32" bestFit="1" customWidth="1"/>
    <col min="7693" max="7693" width="12.44140625" style="32" bestFit="1" customWidth="1"/>
    <col min="7694" max="7694" width="14.44140625" style="32" bestFit="1" customWidth="1"/>
    <col min="7695" max="7695" width="14.6640625" style="32" bestFit="1" customWidth="1"/>
    <col min="7696" max="7696" width="14.88671875" style="32" bestFit="1" customWidth="1"/>
    <col min="7697" max="7697" width="12.33203125" style="32" bestFit="1" customWidth="1"/>
    <col min="7698" max="7698" width="15.109375" style="32" bestFit="1" customWidth="1"/>
    <col min="7699" max="7936" width="11.44140625" style="32"/>
    <col min="7937" max="7937" width="13.109375" style="32" bestFit="1" customWidth="1"/>
    <col min="7938" max="7938" width="13.44140625" style="32" customWidth="1"/>
    <col min="7939" max="7939" width="22.109375" style="32" bestFit="1" customWidth="1"/>
    <col min="7940" max="7940" width="27.109375" style="32" bestFit="1" customWidth="1"/>
    <col min="7941" max="7941" width="14.44140625" style="32" customWidth="1"/>
    <col min="7942" max="7942" width="16.109375" style="32" customWidth="1"/>
    <col min="7943" max="7943" width="13.88671875" style="32" bestFit="1" customWidth="1"/>
    <col min="7944" max="7944" width="15.109375" style="32" bestFit="1" customWidth="1"/>
    <col min="7945" max="7945" width="14.109375" style="32" bestFit="1" customWidth="1"/>
    <col min="7946" max="7946" width="12.109375" style="32" bestFit="1" customWidth="1"/>
    <col min="7947" max="7948" width="14.109375" style="32" bestFit="1" customWidth="1"/>
    <col min="7949" max="7949" width="12.44140625" style="32" bestFit="1" customWidth="1"/>
    <col min="7950" max="7950" width="14.44140625" style="32" bestFit="1" customWidth="1"/>
    <col min="7951" max="7951" width="14.6640625" style="32" bestFit="1" customWidth="1"/>
    <col min="7952" max="7952" width="14.88671875" style="32" bestFit="1" customWidth="1"/>
    <col min="7953" max="7953" width="12.33203125" style="32" bestFit="1" customWidth="1"/>
    <col min="7954" max="7954" width="15.109375" style="32" bestFit="1" customWidth="1"/>
    <col min="7955" max="8192" width="11.44140625" style="32"/>
    <col min="8193" max="8193" width="13.109375" style="32" bestFit="1" customWidth="1"/>
    <col min="8194" max="8194" width="13.44140625" style="32" customWidth="1"/>
    <col min="8195" max="8195" width="22.109375" style="32" bestFit="1" customWidth="1"/>
    <col min="8196" max="8196" width="27.109375" style="32" bestFit="1" customWidth="1"/>
    <col min="8197" max="8197" width="14.44140625" style="32" customWidth="1"/>
    <col min="8198" max="8198" width="16.109375" style="32" customWidth="1"/>
    <col min="8199" max="8199" width="13.88671875" style="32" bestFit="1" customWidth="1"/>
    <col min="8200" max="8200" width="15.109375" style="32" bestFit="1" customWidth="1"/>
    <col min="8201" max="8201" width="14.109375" style="32" bestFit="1" customWidth="1"/>
    <col min="8202" max="8202" width="12.109375" style="32" bestFit="1" customWidth="1"/>
    <col min="8203" max="8204" width="14.109375" style="32" bestFit="1" customWidth="1"/>
    <col min="8205" max="8205" width="12.44140625" style="32" bestFit="1" customWidth="1"/>
    <col min="8206" max="8206" width="14.44140625" style="32" bestFit="1" customWidth="1"/>
    <col min="8207" max="8207" width="14.6640625" style="32" bestFit="1" customWidth="1"/>
    <col min="8208" max="8208" width="14.88671875" style="32" bestFit="1" customWidth="1"/>
    <col min="8209" max="8209" width="12.33203125" style="32" bestFit="1" customWidth="1"/>
    <col min="8210" max="8210" width="15.109375" style="32" bestFit="1" customWidth="1"/>
    <col min="8211" max="8448" width="11.44140625" style="32"/>
    <col min="8449" max="8449" width="13.109375" style="32" bestFit="1" customWidth="1"/>
    <col min="8450" max="8450" width="13.44140625" style="32" customWidth="1"/>
    <col min="8451" max="8451" width="22.109375" style="32" bestFit="1" customWidth="1"/>
    <col min="8452" max="8452" width="27.109375" style="32" bestFit="1" customWidth="1"/>
    <col min="8453" max="8453" width="14.44140625" style="32" customWidth="1"/>
    <col min="8454" max="8454" width="16.109375" style="32" customWidth="1"/>
    <col min="8455" max="8455" width="13.88671875" style="32" bestFit="1" customWidth="1"/>
    <col min="8456" max="8456" width="15.109375" style="32" bestFit="1" customWidth="1"/>
    <col min="8457" max="8457" width="14.109375" style="32" bestFit="1" customWidth="1"/>
    <col min="8458" max="8458" width="12.109375" style="32" bestFit="1" customWidth="1"/>
    <col min="8459" max="8460" width="14.109375" style="32" bestFit="1" customWidth="1"/>
    <col min="8461" max="8461" width="12.44140625" style="32" bestFit="1" customWidth="1"/>
    <col min="8462" max="8462" width="14.44140625" style="32" bestFit="1" customWidth="1"/>
    <col min="8463" max="8463" width="14.6640625" style="32" bestFit="1" customWidth="1"/>
    <col min="8464" max="8464" width="14.88671875" style="32" bestFit="1" customWidth="1"/>
    <col min="8465" max="8465" width="12.33203125" style="32" bestFit="1" customWidth="1"/>
    <col min="8466" max="8466" width="15.109375" style="32" bestFit="1" customWidth="1"/>
    <col min="8467" max="8704" width="11.44140625" style="32"/>
    <col min="8705" max="8705" width="13.109375" style="32" bestFit="1" customWidth="1"/>
    <col min="8706" max="8706" width="13.44140625" style="32" customWidth="1"/>
    <col min="8707" max="8707" width="22.109375" style="32" bestFit="1" customWidth="1"/>
    <col min="8708" max="8708" width="27.109375" style="32" bestFit="1" customWidth="1"/>
    <col min="8709" max="8709" width="14.44140625" style="32" customWidth="1"/>
    <col min="8710" max="8710" width="16.109375" style="32" customWidth="1"/>
    <col min="8711" max="8711" width="13.88671875" style="32" bestFit="1" customWidth="1"/>
    <col min="8712" max="8712" width="15.109375" style="32" bestFit="1" customWidth="1"/>
    <col min="8713" max="8713" width="14.109375" style="32" bestFit="1" customWidth="1"/>
    <col min="8714" max="8714" width="12.109375" style="32" bestFit="1" customWidth="1"/>
    <col min="8715" max="8716" width="14.109375" style="32" bestFit="1" customWidth="1"/>
    <col min="8717" max="8717" width="12.44140625" style="32" bestFit="1" customWidth="1"/>
    <col min="8718" max="8718" width="14.44140625" style="32" bestFit="1" customWidth="1"/>
    <col min="8719" max="8719" width="14.6640625" style="32" bestFit="1" customWidth="1"/>
    <col min="8720" max="8720" width="14.88671875" style="32" bestFit="1" customWidth="1"/>
    <col min="8721" max="8721" width="12.33203125" style="32" bestFit="1" customWidth="1"/>
    <col min="8722" max="8722" width="15.109375" style="32" bestFit="1" customWidth="1"/>
    <col min="8723" max="8960" width="11.44140625" style="32"/>
    <col min="8961" max="8961" width="13.109375" style="32" bestFit="1" customWidth="1"/>
    <col min="8962" max="8962" width="13.44140625" style="32" customWidth="1"/>
    <col min="8963" max="8963" width="22.109375" style="32" bestFit="1" customWidth="1"/>
    <col min="8964" max="8964" width="27.109375" style="32" bestFit="1" customWidth="1"/>
    <col min="8965" max="8965" width="14.44140625" style="32" customWidth="1"/>
    <col min="8966" max="8966" width="16.109375" style="32" customWidth="1"/>
    <col min="8967" max="8967" width="13.88671875" style="32" bestFit="1" customWidth="1"/>
    <col min="8968" max="8968" width="15.109375" style="32" bestFit="1" customWidth="1"/>
    <col min="8969" max="8969" width="14.109375" style="32" bestFit="1" customWidth="1"/>
    <col min="8970" max="8970" width="12.109375" style="32" bestFit="1" customWidth="1"/>
    <col min="8971" max="8972" width="14.109375" style="32" bestFit="1" customWidth="1"/>
    <col min="8973" max="8973" width="12.44140625" style="32" bestFit="1" customWidth="1"/>
    <col min="8974" max="8974" width="14.44140625" style="32" bestFit="1" customWidth="1"/>
    <col min="8975" max="8975" width="14.6640625" style="32" bestFit="1" customWidth="1"/>
    <col min="8976" max="8976" width="14.88671875" style="32" bestFit="1" customWidth="1"/>
    <col min="8977" max="8977" width="12.33203125" style="32" bestFit="1" customWidth="1"/>
    <col min="8978" max="8978" width="15.109375" style="32" bestFit="1" customWidth="1"/>
    <col min="8979" max="9216" width="11.44140625" style="32"/>
    <col min="9217" max="9217" width="13.109375" style="32" bestFit="1" customWidth="1"/>
    <col min="9218" max="9218" width="13.44140625" style="32" customWidth="1"/>
    <col min="9219" max="9219" width="22.109375" style="32" bestFit="1" customWidth="1"/>
    <col min="9220" max="9220" width="27.109375" style="32" bestFit="1" customWidth="1"/>
    <col min="9221" max="9221" width="14.44140625" style="32" customWidth="1"/>
    <col min="9222" max="9222" width="16.109375" style="32" customWidth="1"/>
    <col min="9223" max="9223" width="13.88671875" style="32" bestFit="1" customWidth="1"/>
    <col min="9224" max="9224" width="15.109375" style="32" bestFit="1" customWidth="1"/>
    <col min="9225" max="9225" width="14.109375" style="32" bestFit="1" customWidth="1"/>
    <col min="9226" max="9226" width="12.109375" style="32" bestFit="1" customWidth="1"/>
    <col min="9227" max="9228" width="14.109375" style="32" bestFit="1" customWidth="1"/>
    <col min="9229" max="9229" width="12.44140625" style="32" bestFit="1" customWidth="1"/>
    <col min="9230" max="9230" width="14.44140625" style="32" bestFit="1" customWidth="1"/>
    <col min="9231" max="9231" width="14.6640625" style="32" bestFit="1" customWidth="1"/>
    <col min="9232" max="9232" width="14.88671875" style="32" bestFit="1" customWidth="1"/>
    <col min="9233" max="9233" width="12.33203125" style="32" bestFit="1" customWidth="1"/>
    <col min="9234" max="9234" width="15.109375" style="32" bestFit="1" customWidth="1"/>
    <col min="9235" max="9472" width="11.44140625" style="32"/>
    <col min="9473" max="9473" width="13.109375" style="32" bestFit="1" customWidth="1"/>
    <col min="9474" max="9474" width="13.44140625" style="32" customWidth="1"/>
    <col min="9475" max="9475" width="22.109375" style="32" bestFit="1" customWidth="1"/>
    <col min="9476" max="9476" width="27.109375" style="32" bestFit="1" customWidth="1"/>
    <col min="9477" max="9477" width="14.44140625" style="32" customWidth="1"/>
    <col min="9478" max="9478" width="16.109375" style="32" customWidth="1"/>
    <col min="9479" max="9479" width="13.88671875" style="32" bestFit="1" customWidth="1"/>
    <col min="9480" max="9480" width="15.109375" style="32" bestFit="1" customWidth="1"/>
    <col min="9481" max="9481" width="14.109375" style="32" bestFit="1" customWidth="1"/>
    <col min="9482" max="9482" width="12.109375" style="32" bestFit="1" customWidth="1"/>
    <col min="9483" max="9484" width="14.109375" style="32" bestFit="1" customWidth="1"/>
    <col min="9485" max="9485" width="12.44140625" style="32" bestFit="1" customWidth="1"/>
    <col min="9486" max="9486" width="14.44140625" style="32" bestFit="1" customWidth="1"/>
    <col min="9487" max="9487" width="14.6640625" style="32" bestFit="1" customWidth="1"/>
    <col min="9488" max="9488" width="14.88671875" style="32" bestFit="1" customWidth="1"/>
    <col min="9489" max="9489" width="12.33203125" style="32" bestFit="1" customWidth="1"/>
    <col min="9490" max="9490" width="15.109375" style="32" bestFit="1" customWidth="1"/>
    <col min="9491" max="9728" width="11.44140625" style="32"/>
    <col min="9729" max="9729" width="13.109375" style="32" bestFit="1" customWidth="1"/>
    <col min="9730" max="9730" width="13.44140625" style="32" customWidth="1"/>
    <col min="9731" max="9731" width="22.109375" style="32" bestFit="1" customWidth="1"/>
    <col min="9732" max="9732" width="27.109375" style="32" bestFit="1" customWidth="1"/>
    <col min="9733" max="9733" width="14.44140625" style="32" customWidth="1"/>
    <col min="9734" max="9734" width="16.109375" style="32" customWidth="1"/>
    <col min="9735" max="9735" width="13.88671875" style="32" bestFit="1" customWidth="1"/>
    <col min="9736" max="9736" width="15.109375" style="32" bestFit="1" customWidth="1"/>
    <col min="9737" max="9737" width="14.109375" style="32" bestFit="1" customWidth="1"/>
    <col min="9738" max="9738" width="12.109375" style="32" bestFit="1" customWidth="1"/>
    <col min="9739" max="9740" width="14.109375" style="32" bestFit="1" customWidth="1"/>
    <col min="9741" max="9741" width="12.44140625" style="32" bestFit="1" customWidth="1"/>
    <col min="9742" max="9742" width="14.44140625" style="32" bestFit="1" customWidth="1"/>
    <col min="9743" max="9743" width="14.6640625" style="32" bestFit="1" customWidth="1"/>
    <col min="9744" max="9744" width="14.88671875" style="32" bestFit="1" customWidth="1"/>
    <col min="9745" max="9745" width="12.33203125" style="32" bestFit="1" customWidth="1"/>
    <col min="9746" max="9746" width="15.109375" style="32" bestFit="1" customWidth="1"/>
    <col min="9747" max="9984" width="11.44140625" style="32"/>
    <col min="9985" max="9985" width="13.109375" style="32" bestFit="1" customWidth="1"/>
    <col min="9986" max="9986" width="13.44140625" style="32" customWidth="1"/>
    <col min="9987" max="9987" width="22.109375" style="32" bestFit="1" customWidth="1"/>
    <col min="9988" max="9988" width="27.109375" style="32" bestFit="1" customWidth="1"/>
    <col min="9989" max="9989" width="14.44140625" style="32" customWidth="1"/>
    <col min="9990" max="9990" width="16.109375" style="32" customWidth="1"/>
    <col min="9991" max="9991" width="13.88671875" style="32" bestFit="1" customWidth="1"/>
    <col min="9992" max="9992" width="15.109375" style="32" bestFit="1" customWidth="1"/>
    <col min="9993" max="9993" width="14.109375" style="32" bestFit="1" customWidth="1"/>
    <col min="9994" max="9994" width="12.109375" style="32" bestFit="1" customWidth="1"/>
    <col min="9995" max="9996" width="14.109375" style="32" bestFit="1" customWidth="1"/>
    <col min="9997" max="9997" width="12.44140625" style="32" bestFit="1" customWidth="1"/>
    <col min="9998" max="9998" width="14.44140625" style="32" bestFit="1" customWidth="1"/>
    <col min="9999" max="9999" width="14.6640625" style="32" bestFit="1" customWidth="1"/>
    <col min="10000" max="10000" width="14.88671875" style="32" bestFit="1" customWidth="1"/>
    <col min="10001" max="10001" width="12.33203125" style="32" bestFit="1" customWidth="1"/>
    <col min="10002" max="10002" width="15.109375" style="32" bestFit="1" customWidth="1"/>
    <col min="10003" max="10240" width="11.44140625" style="32"/>
    <col min="10241" max="10241" width="13.109375" style="32" bestFit="1" customWidth="1"/>
    <col min="10242" max="10242" width="13.44140625" style="32" customWidth="1"/>
    <col min="10243" max="10243" width="22.109375" style="32" bestFit="1" customWidth="1"/>
    <col min="10244" max="10244" width="27.109375" style="32" bestFit="1" customWidth="1"/>
    <col min="10245" max="10245" width="14.44140625" style="32" customWidth="1"/>
    <col min="10246" max="10246" width="16.109375" style="32" customWidth="1"/>
    <col min="10247" max="10247" width="13.88671875" style="32" bestFit="1" customWidth="1"/>
    <col min="10248" max="10248" width="15.109375" style="32" bestFit="1" customWidth="1"/>
    <col min="10249" max="10249" width="14.109375" style="32" bestFit="1" customWidth="1"/>
    <col min="10250" max="10250" width="12.109375" style="32" bestFit="1" customWidth="1"/>
    <col min="10251" max="10252" width="14.109375" style="32" bestFit="1" customWidth="1"/>
    <col min="10253" max="10253" width="12.44140625" style="32" bestFit="1" customWidth="1"/>
    <col min="10254" max="10254" width="14.44140625" style="32" bestFit="1" customWidth="1"/>
    <col min="10255" max="10255" width="14.6640625" style="32" bestFit="1" customWidth="1"/>
    <col min="10256" max="10256" width="14.88671875" style="32" bestFit="1" customWidth="1"/>
    <col min="10257" max="10257" width="12.33203125" style="32" bestFit="1" customWidth="1"/>
    <col min="10258" max="10258" width="15.109375" style="32" bestFit="1" customWidth="1"/>
    <col min="10259" max="10496" width="11.44140625" style="32"/>
    <col min="10497" max="10497" width="13.109375" style="32" bestFit="1" customWidth="1"/>
    <col min="10498" max="10498" width="13.44140625" style="32" customWidth="1"/>
    <col min="10499" max="10499" width="22.109375" style="32" bestFit="1" customWidth="1"/>
    <col min="10500" max="10500" width="27.109375" style="32" bestFit="1" customWidth="1"/>
    <col min="10501" max="10501" width="14.44140625" style="32" customWidth="1"/>
    <col min="10502" max="10502" width="16.109375" style="32" customWidth="1"/>
    <col min="10503" max="10503" width="13.88671875" style="32" bestFit="1" customWidth="1"/>
    <col min="10504" max="10504" width="15.109375" style="32" bestFit="1" customWidth="1"/>
    <col min="10505" max="10505" width="14.109375" style="32" bestFit="1" customWidth="1"/>
    <col min="10506" max="10506" width="12.109375" style="32" bestFit="1" customWidth="1"/>
    <col min="10507" max="10508" width="14.109375" style="32" bestFit="1" customWidth="1"/>
    <col min="10509" max="10509" width="12.44140625" style="32" bestFit="1" customWidth="1"/>
    <col min="10510" max="10510" width="14.44140625" style="32" bestFit="1" customWidth="1"/>
    <col min="10511" max="10511" width="14.6640625" style="32" bestFit="1" customWidth="1"/>
    <col min="10512" max="10512" width="14.88671875" style="32" bestFit="1" customWidth="1"/>
    <col min="10513" max="10513" width="12.33203125" style="32" bestFit="1" customWidth="1"/>
    <col min="10514" max="10514" width="15.109375" style="32" bestFit="1" customWidth="1"/>
    <col min="10515" max="10752" width="11.44140625" style="32"/>
    <col min="10753" max="10753" width="13.109375" style="32" bestFit="1" customWidth="1"/>
    <col min="10754" max="10754" width="13.44140625" style="32" customWidth="1"/>
    <col min="10755" max="10755" width="22.109375" style="32" bestFit="1" customWidth="1"/>
    <col min="10756" max="10756" width="27.109375" style="32" bestFit="1" customWidth="1"/>
    <col min="10757" max="10757" width="14.44140625" style="32" customWidth="1"/>
    <col min="10758" max="10758" width="16.109375" style="32" customWidth="1"/>
    <col min="10759" max="10759" width="13.88671875" style="32" bestFit="1" customWidth="1"/>
    <col min="10760" max="10760" width="15.109375" style="32" bestFit="1" customWidth="1"/>
    <col min="10761" max="10761" width="14.109375" style="32" bestFit="1" customWidth="1"/>
    <col min="10762" max="10762" width="12.109375" style="32" bestFit="1" customWidth="1"/>
    <col min="10763" max="10764" width="14.109375" style="32" bestFit="1" customWidth="1"/>
    <col min="10765" max="10765" width="12.44140625" style="32" bestFit="1" customWidth="1"/>
    <col min="10766" max="10766" width="14.44140625" style="32" bestFit="1" customWidth="1"/>
    <col min="10767" max="10767" width="14.6640625" style="32" bestFit="1" customWidth="1"/>
    <col min="10768" max="10768" width="14.88671875" style="32" bestFit="1" customWidth="1"/>
    <col min="10769" max="10769" width="12.33203125" style="32" bestFit="1" customWidth="1"/>
    <col min="10770" max="10770" width="15.109375" style="32" bestFit="1" customWidth="1"/>
    <col min="10771" max="11008" width="11.44140625" style="32"/>
    <col min="11009" max="11009" width="13.109375" style="32" bestFit="1" customWidth="1"/>
    <col min="11010" max="11010" width="13.44140625" style="32" customWidth="1"/>
    <col min="11011" max="11011" width="22.109375" style="32" bestFit="1" customWidth="1"/>
    <col min="11012" max="11012" width="27.109375" style="32" bestFit="1" customWidth="1"/>
    <col min="11013" max="11013" width="14.44140625" style="32" customWidth="1"/>
    <col min="11014" max="11014" width="16.109375" style="32" customWidth="1"/>
    <col min="11015" max="11015" width="13.88671875" style="32" bestFit="1" customWidth="1"/>
    <col min="11016" max="11016" width="15.109375" style="32" bestFit="1" customWidth="1"/>
    <col min="11017" max="11017" width="14.109375" style="32" bestFit="1" customWidth="1"/>
    <col min="11018" max="11018" width="12.109375" style="32" bestFit="1" customWidth="1"/>
    <col min="11019" max="11020" width="14.109375" style="32" bestFit="1" customWidth="1"/>
    <col min="11021" max="11021" width="12.44140625" style="32" bestFit="1" customWidth="1"/>
    <col min="11022" max="11022" width="14.44140625" style="32" bestFit="1" customWidth="1"/>
    <col min="11023" max="11023" width="14.6640625" style="32" bestFit="1" customWidth="1"/>
    <col min="11024" max="11024" width="14.88671875" style="32" bestFit="1" customWidth="1"/>
    <col min="11025" max="11025" width="12.33203125" style="32" bestFit="1" customWidth="1"/>
    <col min="11026" max="11026" width="15.109375" style="32" bestFit="1" customWidth="1"/>
    <col min="11027" max="11264" width="11.44140625" style="32"/>
    <col min="11265" max="11265" width="13.109375" style="32" bestFit="1" customWidth="1"/>
    <col min="11266" max="11266" width="13.44140625" style="32" customWidth="1"/>
    <col min="11267" max="11267" width="22.109375" style="32" bestFit="1" customWidth="1"/>
    <col min="11268" max="11268" width="27.109375" style="32" bestFit="1" customWidth="1"/>
    <col min="11269" max="11269" width="14.44140625" style="32" customWidth="1"/>
    <col min="11270" max="11270" width="16.109375" style="32" customWidth="1"/>
    <col min="11271" max="11271" width="13.88671875" style="32" bestFit="1" customWidth="1"/>
    <col min="11272" max="11272" width="15.109375" style="32" bestFit="1" customWidth="1"/>
    <col min="11273" max="11273" width="14.109375" style="32" bestFit="1" customWidth="1"/>
    <col min="11274" max="11274" width="12.109375" style="32" bestFit="1" customWidth="1"/>
    <col min="11275" max="11276" width="14.109375" style="32" bestFit="1" customWidth="1"/>
    <col min="11277" max="11277" width="12.44140625" style="32" bestFit="1" customWidth="1"/>
    <col min="11278" max="11278" width="14.44140625" style="32" bestFit="1" customWidth="1"/>
    <col min="11279" max="11279" width="14.6640625" style="32" bestFit="1" customWidth="1"/>
    <col min="11280" max="11280" width="14.88671875" style="32" bestFit="1" customWidth="1"/>
    <col min="11281" max="11281" width="12.33203125" style="32" bestFit="1" customWidth="1"/>
    <col min="11282" max="11282" width="15.109375" style="32" bestFit="1" customWidth="1"/>
    <col min="11283" max="11520" width="11.44140625" style="32"/>
    <col min="11521" max="11521" width="13.109375" style="32" bestFit="1" customWidth="1"/>
    <col min="11522" max="11522" width="13.44140625" style="32" customWidth="1"/>
    <col min="11523" max="11523" width="22.109375" style="32" bestFit="1" customWidth="1"/>
    <col min="11524" max="11524" width="27.109375" style="32" bestFit="1" customWidth="1"/>
    <col min="11525" max="11525" width="14.44140625" style="32" customWidth="1"/>
    <col min="11526" max="11526" width="16.109375" style="32" customWidth="1"/>
    <col min="11527" max="11527" width="13.88671875" style="32" bestFit="1" customWidth="1"/>
    <col min="11528" max="11528" width="15.109375" style="32" bestFit="1" customWidth="1"/>
    <col min="11529" max="11529" width="14.109375" style="32" bestFit="1" customWidth="1"/>
    <col min="11530" max="11530" width="12.109375" style="32" bestFit="1" customWidth="1"/>
    <col min="11531" max="11532" width="14.109375" style="32" bestFit="1" customWidth="1"/>
    <col min="11533" max="11533" width="12.44140625" style="32" bestFit="1" customWidth="1"/>
    <col min="11534" max="11534" width="14.44140625" style="32" bestFit="1" customWidth="1"/>
    <col min="11535" max="11535" width="14.6640625" style="32" bestFit="1" customWidth="1"/>
    <col min="11536" max="11536" width="14.88671875" style="32" bestFit="1" customWidth="1"/>
    <col min="11537" max="11537" width="12.33203125" style="32" bestFit="1" customWidth="1"/>
    <col min="11538" max="11538" width="15.109375" style="32" bestFit="1" customWidth="1"/>
    <col min="11539" max="11776" width="11.44140625" style="32"/>
    <col min="11777" max="11777" width="13.109375" style="32" bestFit="1" customWidth="1"/>
    <col min="11778" max="11778" width="13.44140625" style="32" customWidth="1"/>
    <col min="11779" max="11779" width="22.109375" style="32" bestFit="1" customWidth="1"/>
    <col min="11780" max="11780" width="27.109375" style="32" bestFit="1" customWidth="1"/>
    <col min="11781" max="11781" width="14.44140625" style="32" customWidth="1"/>
    <col min="11782" max="11782" width="16.109375" style="32" customWidth="1"/>
    <col min="11783" max="11783" width="13.88671875" style="32" bestFit="1" customWidth="1"/>
    <col min="11784" max="11784" width="15.109375" style="32" bestFit="1" customWidth="1"/>
    <col min="11785" max="11785" width="14.109375" style="32" bestFit="1" customWidth="1"/>
    <col min="11786" max="11786" width="12.109375" style="32" bestFit="1" customWidth="1"/>
    <col min="11787" max="11788" width="14.109375" style="32" bestFit="1" customWidth="1"/>
    <col min="11789" max="11789" width="12.44140625" style="32" bestFit="1" customWidth="1"/>
    <col min="11790" max="11790" width="14.44140625" style="32" bestFit="1" customWidth="1"/>
    <col min="11791" max="11791" width="14.6640625" style="32" bestFit="1" customWidth="1"/>
    <col min="11792" max="11792" width="14.88671875" style="32" bestFit="1" customWidth="1"/>
    <col min="11793" max="11793" width="12.33203125" style="32" bestFit="1" customWidth="1"/>
    <col min="11794" max="11794" width="15.109375" style="32" bestFit="1" customWidth="1"/>
    <col min="11795" max="12032" width="11.44140625" style="32"/>
    <col min="12033" max="12033" width="13.109375" style="32" bestFit="1" customWidth="1"/>
    <col min="12034" max="12034" width="13.44140625" style="32" customWidth="1"/>
    <col min="12035" max="12035" width="22.109375" style="32" bestFit="1" customWidth="1"/>
    <col min="12036" max="12036" width="27.109375" style="32" bestFit="1" customWidth="1"/>
    <col min="12037" max="12037" width="14.44140625" style="32" customWidth="1"/>
    <col min="12038" max="12038" width="16.109375" style="32" customWidth="1"/>
    <col min="12039" max="12039" width="13.88671875" style="32" bestFit="1" customWidth="1"/>
    <col min="12040" max="12040" width="15.109375" style="32" bestFit="1" customWidth="1"/>
    <col min="12041" max="12041" width="14.109375" style="32" bestFit="1" customWidth="1"/>
    <col min="12042" max="12042" width="12.109375" style="32" bestFit="1" customWidth="1"/>
    <col min="12043" max="12044" width="14.109375" style="32" bestFit="1" customWidth="1"/>
    <col min="12045" max="12045" width="12.44140625" style="32" bestFit="1" customWidth="1"/>
    <col min="12046" max="12046" width="14.44140625" style="32" bestFit="1" customWidth="1"/>
    <col min="12047" max="12047" width="14.6640625" style="32" bestFit="1" customWidth="1"/>
    <col min="12048" max="12048" width="14.88671875" style="32" bestFit="1" customWidth="1"/>
    <col min="12049" max="12049" width="12.33203125" style="32" bestFit="1" customWidth="1"/>
    <col min="12050" max="12050" width="15.109375" style="32" bestFit="1" customWidth="1"/>
    <col min="12051" max="12288" width="11.44140625" style="32"/>
    <col min="12289" max="12289" width="13.109375" style="32" bestFit="1" customWidth="1"/>
    <col min="12290" max="12290" width="13.44140625" style="32" customWidth="1"/>
    <col min="12291" max="12291" width="22.109375" style="32" bestFit="1" customWidth="1"/>
    <col min="12292" max="12292" width="27.109375" style="32" bestFit="1" customWidth="1"/>
    <col min="12293" max="12293" width="14.44140625" style="32" customWidth="1"/>
    <col min="12294" max="12294" width="16.109375" style="32" customWidth="1"/>
    <col min="12295" max="12295" width="13.88671875" style="32" bestFit="1" customWidth="1"/>
    <col min="12296" max="12296" width="15.109375" style="32" bestFit="1" customWidth="1"/>
    <col min="12297" max="12297" width="14.109375" style="32" bestFit="1" customWidth="1"/>
    <col min="12298" max="12298" width="12.109375" style="32" bestFit="1" customWidth="1"/>
    <col min="12299" max="12300" width="14.109375" style="32" bestFit="1" customWidth="1"/>
    <col min="12301" max="12301" width="12.44140625" style="32" bestFit="1" customWidth="1"/>
    <col min="12302" max="12302" width="14.44140625" style="32" bestFit="1" customWidth="1"/>
    <col min="12303" max="12303" width="14.6640625" style="32" bestFit="1" customWidth="1"/>
    <col min="12304" max="12304" width="14.88671875" style="32" bestFit="1" customWidth="1"/>
    <col min="12305" max="12305" width="12.33203125" style="32" bestFit="1" customWidth="1"/>
    <col min="12306" max="12306" width="15.109375" style="32" bestFit="1" customWidth="1"/>
    <col min="12307" max="12544" width="11.44140625" style="32"/>
    <col min="12545" max="12545" width="13.109375" style="32" bestFit="1" customWidth="1"/>
    <col min="12546" max="12546" width="13.44140625" style="32" customWidth="1"/>
    <col min="12547" max="12547" width="22.109375" style="32" bestFit="1" customWidth="1"/>
    <col min="12548" max="12548" width="27.109375" style="32" bestFit="1" customWidth="1"/>
    <col min="12549" max="12549" width="14.44140625" style="32" customWidth="1"/>
    <col min="12550" max="12550" width="16.109375" style="32" customWidth="1"/>
    <col min="12551" max="12551" width="13.88671875" style="32" bestFit="1" customWidth="1"/>
    <col min="12552" max="12552" width="15.109375" style="32" bestFit="1" customWidth="1"/>
    <col min="12553" max="12553" width="14.109375" style="32" bestFit="1" customWidth="1"/>
    <col min="12554" max="12554" width="12.109375" style="32" bestFit="1" customWidth="1"/>
    <col min="12555" max="12556" width="14.109375" style="32" bestFit="1" customWidth="1"/>
    <col min="12557" max="12557" width="12.44140625" style="32" bestFit="1" customWidth="1"/>
    <col min="12558" max="12558" width="14.44140625" style="32" bestFit="1" customWidth="1"/>
    <col min="12559" max="12559" width="14.6640625" style="32" bestFit="1" customWidth="1"/>
    <col min="12560" max="12560" width="14.88671875" style="32" bestFit="1" customWidth="1"/>
    <col min="12561" max="12561" width="12.33203125" style="32" bestFit="1" customWidth="1"/>
    <col min="12562" max="12562" width="15.109375" style="32" bestFit="1" customWidth="1"/>
    <col min="12563" max="12800" width="11.44140625" style="32"/>
    <col min="12801" max="12801" width="13.109375" style="32" bestFit="1" customWidth="1"/>
    <col min="12802" max="12802" width="13.44140625" style="32" customWidth="1"/>
    <col min="12803" max="12803" width="22.109375" style="32" bestFit="1" customWidth="1"/>
    <col min="12804" max="12804" width="27.109375" style="32" bestFit="1" customWidth="1"/>
    <col min="12805" max="12805" width="14.44140625" style="32" customWidth="1"/>
    <col min="12806" max="12806" width="16.109375" style="32" customWidth="1"/>
    <col min="12807" max="12807" width="13.88671875" style="32" bestFit="1" customWidth="1"/>
    <col min="12808" max="12808" width="15.109375" style="32" bestFit="1" customWidth="1"/>
    <col min="12809" max="12809" width="14.109375" style="32" bestFit="1" customWidth="1"/>
    <col min="12810" max="12810" width="12.109375" style="32" bestFit="1" customWidth="1"/>
    <col min="12811" max="12812" width="14.109375" style="32" bestFit="1" customWidth="1"/>
    <col min="12813" max="12813" width="12.44140625" style="32" bestFit="1" customWidth="1"/>
    <col min="12814" max="12814" width="14.44140625" style="32" bestFit="1" customWidth="1"/>
    <col min="12815" max="12815" width="14.6640625" style="32" bestFit="1" customWidth="1"/>
    <col min="12816" max="12816" width="14.88671875" style="32" bestFit="1" customWidth="1"/>
    <col min="12817" max="12817" width="12.33203125" style="32" bestFit="1" customWidth="1"/>
    <col min="12818" max="12818" width="15.109375" style="32" bestFit="1" customWidth="1"/>
    <col min="12819" max="13056" width="11.44140625" style="32"/>
    <col min="13057" max="13057" width="13.109375" style="32" bestFit="1" customWidth="1"/>
    <col min="13058" max="13058" width="13.44140625" style="32" customWidth="1"/>
    <col min="13059" max="13059" width="22.109375" style="32" bestFit="1" customWidth="1"/>
    <col min="13060" max="13060" width="27.109375" style="32" bestFit="1" customWidth="1"/>
    <col min="13061" max="13061" width="14.44140625" style="32" customWidth="1"/>
    <col min="13062" max="13062" width="16.109375" style="32" customWidth="1"/>
    <col min="13063" max="13063" width="13.88671875" style="32" bestFit="1" customWidth="1"/>
    <col min="13064" max="13064" width="15.109375" style="32" bestFit="1" customWidth="1"/>
    <col min="13065" max="13065" width="14.109375" style="32" bestFit="1" customWidth="1"/>
    <col min="13066" max="13066" width="12.109375" style="32" bestFit="1" customWidth="1"/>
    <col min="13067" max="13068" width="14.109375" style="32" bestFit="1" customWidth="1"/>
    <col min="13069" max="13069" width="12.44140625" style="32" bestFit="1" customWidth="1"/>
    <col min="13070" max="13070" width="14.44140625" style="32" bestFit="1" customWidth="1"/>
    <col min="13071" max="13071" width="14.6640625" style="32" bestFit="1" customWidth="1"/>
    <col min="13072" max="13072" width="14.88671875" style="32" bestFit="1" customWidth="1"/>
    <col min="13073" max="13073" width="12.33203125" style="32" bestFit="1" customWidth="1"/>
    <col min="13074" max="13074" width="15.109375" style="32" bestFit="1" customWidth="1"/>
    <col min="13075" max="13312" width="11.44140625" style="32"/>
    <col min="13313" max="13313" width="13.109375" style="32" bestFit="1" customWidth="1"/>
    <col min="13314" max="13314" width="13.44140625" style="32" customWidth="1"/>
    <col min="13315" max="13315" width="22.109375" style="32" bestFit="1" customWidth="1"/>
    <col min="13316" max="13316" width="27.109375" style="32" bestFit="1" customWidth="1"/>
    <col min="13317" max="13317" width="14.44140625" style="32" customWidth="1"/>
    <col min="13318" max="13318" width="16.109375" style="32" customWidth="1"/>
    <col min="13319" max="13319" width="13.88671875" style="32" bestFit="1" customWidth="1"/>
    <col min="13320" max="13320" width="15.109375" style="32" bestFit="1" customWidth="1"/>
    <col min="13321" max="13321" width="14.109375" style="32" bestFit="1" customWidth="1"/>
    <col min="13322" max="13322" width="12.109375" style="32" bestFit="1" customWidth="1"/>
    <col min="13323" max="13324" width="14.109375" style="32" bestFit="1" customWidth="1"/>
    <col min="13325" max="13325" width="12.44140625" style="32" bestFit="1" customWidth="1"/>
    <col min="13326" max="13326" width="14.44140625" style="32" bestFit="1" customWidth="1"/>
    <col min="13327" max="13327" width="14.6640625" style="32" bestFit="1" customWidth="1"/>
    <col min="13328" max="13328" width="14.88671875" style="32" bestFit="1" customWidth="1"/>
    <col min="13329" max="13329" width="12.33203125" style="32" bestFit="1" customWidth="1"/>
    <col min="13330" max="13330" width="15.109375" style="32" bestFit="1" customWidth="1"/>
    <col min="13331" max="13568" width="11.44140625" style="32"/>
    <col min="13569" max="13569" width="13.109375" style="32" bestFit="1" customWidth="1"/>
    <col min="13570" max="13570" width="13.44140625" style="32" customWidth="1"/>
    <col min="13571" max="13571" width="22.109375" style="32" bestFit="1" customWidth="1"/>
    <col min="13572" max="13572" width="27.109375" style="32" bestFit="1" customWidth="1"/>
    <col min="13573" max="13573" width="14.44140625" style="32" customWidth="1"/>
    <col min="13574" max="13574" width="16.109375" style="32" customWidth="1"/>
    <col min="13575" max="13575" width="13.88671875" style="32" bestFit="1" customWidth="1"/>
    <col min="13576" max="13576" width="15.109375" style="32" bestFit="1" customWidth="1"/>
    <col min="13577" max="13577" width="14.109375" style="32" bestFit="1" customWidth="1"/>
    <col min="13578" max="13578" width="12.109375" style="32" bestFit="1" customWidth="1"/>
    <col min="13579" max="13580" width="14.109375" style="32" bestFit="1" customWidth="1"/>
    <col min="13581" max="13581" width="12.44140625" style="32" bestFit="1" customWidth="1"/>
    <col min="13582" max="13582" width="14.44140625" style="32" bestFit="1" customWidth="1"/>
    <col min="13583" max="13583" width="14.6640625" style="32" bestFit="1" customWidth="1"/>
    <col min="13584" max="13584" width="14.88671875" style="32" bestFit="1" customWidth="1"/>
    <col min="13585" max="13585" width="12.33203125" style="32" bestFit="1" customWidth="1"/>
    <col min="13586" max="13586" width="15.109375" style="32" bestFit="1" customWidth="1"/>
    <col min="13587" max="13824" width="11.44140625" style="32"/>
    <col min="13825" max="13825" width="13.109375" style="32" bestFit="1" customWidth="1"/>
    <col min="13826" max="13826" width="13.44140625" style="32" customWidth="1"/>
    <col min="13827" max="13827" width="22.109375" style="32" bestFit="1" customWidth="1"/>
    <col min="13828" max="13828" width="27.109375" style="32" bestFit="1" customWidth="1"/>
    <col min="13829" max="13829" width="14.44140625" style="32" customWidth="1"/>
    <col min="13830" max="13830" width="16.109375" style="32" customWidth="1"/>
    <col min="13831" max="13831" width="13.88671875" style="32" bestFit="1" customWidth="1"/>
    <col min="13832" max="13832" width="15.109375" style="32" bestFit="1" customWidth="1"/>
    <col min="13833" max="13833" width="14.109375" style="32" bestFit="1" customWidth="1"/>
    <col min="13834" max="13834" width="12.109375" style="32" bestFit="1" customWidth="1"/>
    <col min="13835" max="13836" width="14.109375" style="32" bestFit="1" customWidth="1"/>
    <col min="13837" max="13837" width="12.44140625" style="32" bestFit="1" customWidth="1"/>
    <col min="13838" max="13838" width="14.44140625" style="32" bestFit="1" customWidth="1"/>
    <col min="13839" max="13839" width="14.6640625" style="32" bestFit="1" customWidth="1"/>
    <col min="13840" max="13840" width="14.88671875" style="32" bestFit="1" customWidth="1"/>
    <col min="13841" max="13841" width="12.33203125" style="32" bestFit="1" customWidth="1"/>
    <col min="13842" max="13842" width="15.109375" style="32" bestFit="1" customWidth="1"/>
    <col min="13843" max="14080" width="11.44140625" style="32"/>
    <col min="14081" max="14081" width="13.109375" style="32" bestFit="1" customWidth="1"/>
    <col min="14082" max="14082" width="13.44140625" style="32" customWidth="1"/>
    <col min="14083" max="14083" width="22.109375" style="32" bestFit="1" customWidth="1"/>
    <col min="14084" max="14084" width="27.109375" style="32" bestFit="1" customWidth="1"/>
    <col min="14085" max="14085" width="14.44140625" style="32" customWidth="1"/>
    <col min="14086" max="14086" width="16.109375" style="32" customWidth="1"/>
    <col min="14087" max="14087" width="13.88671875" style="32" bestFit="1" customWidth="1"/>
    <col min="14088" max="14088" width="15.109375" style="32" bestFit="1" customWidth="1"/>
    <col min="14089" max="14089" width="14.109375" style="32" bestFit="1" customWidth="1"/>
    <col min="14090" max="14090" width="12.109375" style="32" bestFit="1" customWidth="1"/>
    <col min="14091" max="14092" width="14.109375" style="32" bestFit="1" customWidth="1"/>
    <col min="14093" max="14093" width="12.44140625" style="32" bestFit="1" customWidth="1"/>
    <col min="14094" max="14094" width="14.44140625" style="32" bestFit="1" customWidth="1"/>
    <col min="14095" max="14095" width="14.6640625" style="32" bestFit="1" customWidth="1"/>
    <col min="14096" max="14096" width="14.88671875" style="32" bestFit="1" customWidth="1"/>
    <col min="14097" max="14097" width="12.33203125" style="32" bestFit="1" customWidth="1"/>
    <col min="14098" max="14098" width="15.109375" style="32" bestFit="1" customWidth="1"/>
    <col min="14099" max="14336" width="11.44140625" style="32"/>
    <col min="14337" max="14337" width="13.109375" style="32" bestFit="1" customWidth="1"/>
    <col min="14338" max="14338" width="13.44140625" style="32" customWidth="1"/>
    <col min="14339" max="14339" width="22.109375" style="32" bestFit="1" customWidth="1"/>
    <col min="14340" max="14340" width="27.109375" style="32" bestFit="1" customWidth="1"/>
    <col min="14341" max="14341" width="14.44140625" style="32" customWidth="1"/>
    <col min="14342" max="14342" width="16.109375" style="32" customWidth="1"/>
    <col min="14343" max="14343" width="13.88671875" style="32" bestFit="1" customWidth="1"/>
    <col min="14344" max="14344" width="15.109375" style="32" bestFit="1" customWidth="1"/>
    <col min="14345" max="14345" width="14.109375" style="32" bestFit="1" customWidth="1"/>
    <col min="14346" max="14346" width="12.109375" style="32" bestFit="1" customWidth="1"/>
    <col min="14347" max="14348" width="14.109375" style="32" bestFit="1" customWidth="1"/>
    <col min="14349" max="14349" width="12.44140625" style="32" bestFit="1" customWidth="1"/>
    <col min="14350" max="14350" width="14.44140625" style="32" bestFit="1" customWidth="1"/>
    <col min="14351" max="14351" width="14.6640625" style="32" bestFit="1" customWidth="1"/>
    <col min="14352" max="14352" width="14.88671875" style="32" bestFit="1" customWidth="1"/>
    <col min="14353" max="14353" width="12.33203125" style="32" bestFit="1" customWidth="1"/>
    <col min="14354" max="14354" width="15.109375" style="32" bestFit="1" customWidth="1"/>
    <col min="14355" max="14592" width="11.44140625" style="32"/>
    <col min="14593" max="14593" width="13.109375" style="32" bestFit="1" customWidth="1"/>
    <col min="14594" max="14594" width="13.44140625" style="32" customWidth="1"/>
    <col min="14595" max="14595" width="22.109375" style="32" bestFit="1" customWidth="1"/>
    <col min="14596" max="14596" width="27.109375" style="32" bestFit="1" customWidth="1"/>
    <col min="14597" max="14597" width="14.44140625" style="32" customWidth="1"/>
    <col min="14598" max="14598" width="16.109375" style="32" customWidth="1"/>
    <col min="14599" max="14599" width="13.88671875" style="32" bestFit="1" customWidth="1"/>
    <col min="14600" max="14600" width="15.109375" style="32" bestFit="1" customWidth="1"/>
    <col min="14601" max="14601" width="14.109375" style="32" bestFit="1" customWidth="1"/>
    <col min="14602" max="14602" width="12.109375" style="32" bestFit="1" customWidth="1"/>
    <col min="14603" max="14604" width="14.109375" style="32" bestFit="1" customWidth="1"/>
    <col min="14605" max="14605" width="12.44140625" style="32" bestFit="1" customWidth="1"/>
    <col min="14606" max="14606" width="14.44140625" style="32" bestFit="1" customWidth="1"/>
    <col min="14607" max="14607" width="14.6640625" style="32" bestFit="1" customWidth="1"/>
    <col min="14608" max="14608" width="14.88671875" style="32" bestFit="1" customWidth="1"/>
    <col min="14609" max="14609" width="12.33203125" style="32" bestFit="1" customWidth="1"/>
    <col min="14610" max="14610" width="15.109375" style="32" bestFit="1" customWidth="1"/>
    <col min="14611" max="14848" width="11.44140625" style="32"/>
    <col min="14849" max="14849" width="13.109375" style="32" bestFit="1" customWidth="1"/>
    <col min="14850" max="14850" width="13.44140625" style="32" customWidth="1"/>
    <col min="14851" max="14851" width="22.109375" style="32" bestFit="1" customWidth="1"/>
    <col min="14852" max="14852" width="27.109375" style="32" bestFit="1" customWidth="1"/>
    <col min="14853" max="14853" width="14.44140625" style="32" customWidth="1"/>
    <col min="14854" max="14854" width="16.109375" style="32" customWidth="1"/>
    <col min="14855" max="14855" width="13.88671875" style="32" bestFit="1" customWidth="1"/>
    <col min="14856" max="14856" width="15.109375" style="32" bestFit="1" customWidth="1"/>
    <col min="14857" max="14857" width="14.109375" style="32" bestFit="1" customWidth="1"/>
    <col min="14858" max="14858" width="12.109375" style="32" bestFit="1" customWidth="1"/>
    <col min="14859" max="14860" width="14.109375" style="32" bestFit="1" customWidth="1"/>
    <col min="14861" max="14861" width="12.44140625" style="32" bestFit="1" customWidth="1"/>
    <col min="14862" max="14862" width="14.44140625" style="32" bestFit="1" customWidth="1"/>
    <col min="14863" max="14863" width="14.6640625" style="32" bestFit="1" customWidth="1"/>
    <col min="14864" max="14864" width="14.88671875" style="32" bestFit="1" customWidth="1"/>
    <col min="14865" max="14865" width="12.33203125" style="32" bestFit="1" customWidth="1"/>
    <col min="14866" max="14866" width="15.109375" style="32" bestFit="1" customWidth="1"/>
    <col min="14867" max="15104" width="11.44140625" style="32"/>
    <col min="15105" max="15105" width="13.109375" style="32" bestFit="1" customWidth="1"/>
    <col min="15106" max="15106" width="13.44140625" style="32" customWidth="1"/>
    <col min="15107" max="15107" width="22.109375" style="32" bestFit="1" customWidth="1"/>
    <col min="15108" max="15108" width="27.109375" style="32" bestFit="1" customWidth="1"/>
    <col min="15109" max="15109" width="14.44140625" style="32" customWidth="1"/>
    <col min="15110" max="15110" width="16.109375" style="32" customWidth="1"/>
    <col min="15111" max="15111" width="13.88671875" style="32" bestFit="1" customWidth="1"/>
    <col min="15112" max="15112" width="15.109375" style="32" bestFit="1" customWidth="1"/>
    <col min="15113" max="15113" width="14.109375" style="32" bestFit="1" customWidth="1"/>
    <col min="15114" max="15114" width="12.109375" style="32" bestFit="1" customWidth="1"/>
    <col min="15115" max="15116" width="14.109375" style="32" bestFit="1" customWidth="1"/>
    <col min="15117" max="15117" width="12.44140625" style="32" bestFit="1" customWidth="1"/>
    <col min="15118" max="15118" width="14.44140625" style="32" bestFit="1" customWidth="1"/>
    <col min="15119" max="15119" width="14.6640625" style="32" bestFit="1" customWidth="1"/>
    <col min="15120" max="15120" width="14.88671875" style="32" bestFit="1" customWidth="1"/>
    <col min="15121" max="15121" width="12.33203125" style="32" bestFit="1" customWidth="1"/>
    <col min="15122" max="15122" width="15.109375" style="32" bestFit="1" customWidth="1"/>
    <col min="15123" max="15360" width="11.44140625" style="32"/>
    <col min="15361" max="15361" width="13.109375" style="32" bestFit="1" customWidth="1"/>
    <col min="15362" max="15362" width="13.44140625" style="32" customWidth="1"/>
    <col min="15363" max="15363" width="22.109375" style="32" bestFit="1" customWidth="1"/>
    <col min="15364" max="15364" width="27.109375" style="32" bestFit="1" customWidth="1"/>
    <col min="15365" max="15365" width="14.44140625" style="32" customWidth="1"/>
    <col min="15366" max="15366" width="16.109375" style="32" customWidth="1"/>
    <col min="15367" max="15367" width="13.88671875" style="32" bestFit="1" customWidth="1"/>
    <col min="15368" max="15368" width="15.109375" style="32" bestFit="1" customWidth="1"/>
    <col min="15369" max="15369" width="14.109375" style="32" bestFit="1" customWidth="1"/>
    <col min="15370" max="15370" width="12.109375" style="32" bestFit="1" customWidth="1"/>
    <col min="15371" max="15372" width="14.109375" style="32" bestFit="1" customWidth="1"/>
    <col min="15373" max="15373" width="12.44140625" style="32" bestFit="1" customWidth="1"/>
    <col min="15374" max="15374" width="14.44140625" style="32" bestFit="1" customWidth="1"/>
    <col min="15375" max="15375" width="14.6640625" style="32" bestFit="1" customWidth="1"/>
    <col min="15376" max="15376" width="14.88671875" style="32" bestFit="1" customWidth="1"/>
    <col min="15377" max="15377" width="12.33203125" style="32" bestFit="1" customWidth="1"/>
    <col min="15378" max="15378" width="15.109375" style="32" bestFit="1" customWidth="1"/>
    <col min="15379" max="15616" width="11.44140625" style="32"/>
    <col min="15617" max="15617" width="13.109375" style="32" bestFit="1" customWidth="1"/>
    <col min="15618" max="15618" width="13.44140625" style="32" customWidth="1"/>
    <col min="15619" max="15619" width="22.109375" style="32" bestFit="1" customWidth="1"/>
    <col min="15620" max="15620" width="27.109375" style="32" bestFit="1" customWidth="1"/>
    <col min="15621" max="15621" width="14.44140625" style="32" customWidth="1"/>
    <col min="15622" max="15622" width="16.109375" style="32" customWidth="1"/>
    <col min="15623" max="15623" width="13.88671875" style="32" bestFit="1" customWidth="1"/>
    <col min="15624" max="15624" width="15.109375" style="32" bestFit="1" customWidth="1"/>
    <col min="15625" max="15625" width="14.109375" style="32" bestFit="1" customWidth="1"/>
    <col min="15626" max="15626" width="12.109375" style="32" bestFit="1" customWidth="1"/>
    <col min="15627" max="15628" width="14.109375" style="32" bestFit="1" customWidth="1"/>
    <col min="15629" max="15629" width="12.44140625" style="32" bestFit="1" customWidth="1"/>
    <col min="15630" max="15630" width="14.44140625" style="32" bestFit="1" customWidth="1"/>
    <col min="15631" max="15631" width="14.6640625" style="32" bestFit="1" customWidth="1"/>
    <col min="15632" max="15632" width="14.88671875" style="32" bestFit="1" customWidth="1"/>
    <col min="15633" max="15633" width="12.33203125" style="32" bestFit="1" customWidth="1"/>
    <col min="15634" max="15634" width="15.109375" style="32" bestFit="1" customWidth="1"/>
    <col min="15635" max="15872" width="11.44140625" style="32"/>
    <col min="15873" max="15873" width="13.109375" style="32" bestFit="1" customWidth="1"/>
    <col min="15874" max="15874" width="13.44140625" style="32" customWidth="1"/>
    <col min="15875" max="15875" width="22.109375" style="32" bestFit="1" customWidth="1"/>
    <col min="15876" max="15876" width="27.109375" style="32" bestFit="1" customWidth="1"/>
    <col min="15877" max="15877" width="14.44140625" style="32" customWidth="1"/>
    <col min="15878" max="15878" width="16.109375" style="32" customWidth="1"/>
    <col min="15879" max="15879" width="13.88671875" style="32" bestFit="1" customWidth="1"/>
    <col min="15880" max="15880" width="15.109375" style="32" bestFit="1" customWidth="1"/>
    <col min="15881" max="15881" width="14.109375" style="32" bestFit="1" customWidth="1"/>
    <col min="15882" max="15882" width="12.109375" style="32" bestFit="1" customWidth="1"/>
    <col min="15883" max="15884" width="14.109375" style="32" bestFit="1" customWidth="1"/>
    <col min="15885" max="15885" width="12.44140625" style="32" bestFit="1" customWidth="1"/>
    <col min="15886" max="15886" width="14.44140625" style="32" bestFit="1" customWidth="1"/>
    <col min="15887" max="15887" width="14.6640625" style="32" bestFit="1" customWidth="1"/>
    <col min="15888" max="15888" width="14.88671875" style="32" bestFit="1" customWidth="1"/>
    <col min="15889" max="15889" width="12.33203125" style="32" bestFit="1" customWidth="1"/>
    <col min="15890" max="15890" width="15.109375" style="32" bestFit="1" customWidth="1"/>
    <col min="15891" max="16128" width="11.44140625" style="32"/>
    <col min="16129" max="16129" width="13.109375" style="32" bestFit="1" customWidth="1"/>
    <col min="16130" max="16130" width="13.44140625" style="32" customWidth="1"/>
    <col min="16131" max="16131" width="22.109375" style="32" bestFit="1" customWidth="1"/>
    <col min="16132" max="16132" width="27.109375" style="32" bestFit="1" customWidth="1"/>
    <col min="16133" max="16133" width="14.44140625" style="32" customWidth="1"/>
    <col min="16134" max="16134" width="16.109375" style="32" customWidth="1"/>
    <col min="16135" max="16135" width="13.88671875" style="32" bestFit="1" customWidth="1"/>
    <col min="16136" max="16136" width="15.109375" style="32" bestFit="1" customWidth="1"/>
    <col min="16137" max="16137" width="14.109375" style="32" bestFit="1" customWidth="1"/>
    <col min="16138" max="16138" width="12.109375" style="32" bestFit="1" customWidth="1"/>
    <col min="16139" max="16140" width="14.109375" style="32" bestFit="1" customWidth="1"/>
    <col min="16141" max="16141" width="12.44140625" style="32" bestFit="1" customWidth="1"/>
    <col min="16142" max="16142" width="14.44140625" style="32" bestFit="1" customWidth="1"/>
    <col min="16143" max="16143" width="14.6640625" style="32" bestFit="1" customWidth="1"/>
    <col min="16144" max="16144" width="14.88671875" style="32" bestFit="1" customWidth="1"/>
    <col min="16145" max="16145" width="12.33203125" style="32" bestFit="1" customWidth="1"/>
    <col min="16146" max="16146" width="15.109375" style="32" bestFit="1" customWidth="1"/>
    <col min="16147" max="16384" width="11.44140625" style="32"/>
  </cols>
  <sheetData>
    <row r="1" spans="1:24" ht="14.4" x14ac:dyDescent="0.3">
      <c r="A1" s="276" t="s">
        <v>781</v>
      </c>
      <c r="T1" s="33"/>
      <c r="U1" s="33"/>
      <c r="V1" s="33"/>
      <c r="W1" s="34"/>
      <c r="X1" s="34"/>
    </row>
    <row r="2" spans="1:24" s="36" customFormat="1" ht="27.75" customHeight="1" x14ac:dyDescent="0.2">
      <c r="A2" s="35" t="s">
        <v>12</v>
      </c>
      <c r="B2" s="35"/>
      <c r="C2" s="35"/>
      <c r="D2" s="35"/>
      <c r="E2" s="35"/>
      <c r="F2" s="35"/>
      <c r="G2" s="35"/>
      <c r="H2" s="35"/>
      <c r="I2" s="35"/>
      <c r="J2" s="35"/>
      <c r="K2" s="35"/>
      <c r="L2" s="35"/>
      <c r="M2" s="35"/>
      <c r="N2" s="35"/>
      <c r="O2" s="35"/>
      <c r="P2" s="35"/>
      <c r="Q2" s="35"/>
      <c r="R2" s="35"/>
    </row>
    <row r="3" spans="1:24" s="36" customFormat="1" ht="17.399999999999999" x14ac:dyDescent="0.3">
      <c r="A3" s="37">
        <v>46053</v>
      </c>
      <c r="B3" s="37"/>
      <c r="C3" s="37"/>
      <c r="D3" s="37"/>
      <c r="E3" s="37"/>
      <c r="F3" s="37"/>
      <c r="G3" s="37"/>
      <c r="H3" s="37"/>
      <c r="I3" s="37"/>
      <c r="J3" s="37"/>
      <c r="K3" s="37"/>
      <c r="L3" s="37"/>
      <c r="M3" s="37"/>
      <c r="N3" s="37"/>
      <c r="O3" s="37"/>
      <c r="P3" s="37"/>
      <c r="Q3" s="37"/>
      <c r="R3" s="37"/>
    </row>
    <row r="4" spans="1:24" s="36" customFormat="1" ht="16.8" x14ac:dyDescent="0.3">
      <c r="A4" s="38" t="s">
        <v>13</v>
      </c>
      <c r="B4" s="38"/>
      <c r="C4" s="38"/>
      <c r="D4" s="38"/>
      <c r="E4" s="38"/>
      <c r="F4" s="38"/>
      <c r="G4" s="38"/>
      <c r="H4" s="38"/>
      <c r="I4" s="38"/>
      <c r="J4" s="38"/>
      <c r="K4" s="38"/>
      <c r="L4" s="38"/>
      <c r="M4" s="38"/>
      <c r="N4" s="38"/>
      <c r="O4" s="38"/>
      <c r="P4" s="38"/>
      <c r="Q4" s="38"/>
      <c r="R4" s="38"/>
    </row>
    <row r="5" spans="1:24" s="36" customFormat="1" ht="16.8" x14ac:dyDescent="0.3">
      <c r="A5" s="39"/>
      <c r="B5" s="39"/>
      <c r="C5" s="39"/>
      <c r="D5" s="40"/>
      <c r="E5" s="39"/>
      <c r="F5" s="40"/>
      <c r="G5" s="40"/>
      <c r="H5" s="40"/>
      <c r="I5" s="40"/>
      <c r="J5" s="40"/>
      <c r="K5" s="40"/>
      <c r="L5" s="40"/>
      <c r="M5" s="40"/>
      <c r="N5" s="40"/>
      <c r="O5" s="39"/>
      <c r="P5" s="40"/>
      <c r="Q5" s="40"/>
      <c r="R5" s="39"/>
    </row>
    <row r="6" spans="1:24" s="36" customFormat="1" ht="13.65" customHeight="1" x14ac:dyDescent="0.3">
      <c r="A6" s="41" t="s">
        <v>14</v>
      </c>
      <c r="B6" s="42" t="s">
        <v>15</v>
      </c>
      <c r="C6" s="43"/>
      <c r="D6" s="44"/>
      <c r="E6" s="45" t="s">
        <v>16</v>
      </c>
      <c r="F6" s="42" t="s">
        <v>17</v>
      </c>
      <c r="G6" s="43"/>
      <c r="H6" s="44"/>
      <c r="I6" s="42" t="s">
        <v>18</v>
      </c>
      <c r="J6" s="43"/>
      <c r="K6" s="44"/>
      <c r="L6" s="42" t="s">
        <v>19</v>
      </c>
      <c r="M6" s="43"/>
      <c r="N6" s="44"/>
      <c r="O6" s="46" t="s">
        <v>20</v>
      </c>
      <c r="P6" s="47" t="s">
        <v>21</v>
      </c>
      <c r="Q6" s="48"/>
      <c r="R6" s="45" t="s">
        <v>22</v>
      </c>
    </row>
    <row r="7" spans="1:24" s="36" customFormat="1" x14ac:dyDescent="0.2">
      <c r="A7" s="49"/>
      <c r="B7" s="50" t="s">
        <v>23</v>
      </c>
      <c r="C7" s="50" t="s">
        <v>24</v>
      </c>
      <c r="D7" s="51" t="s">
        <v>25</v>
      </c>
      <c r="E7" s="52"/>
      <c r="F7" s="53" t="s">
        <v>26</v>
      </c>
      <c r="G7" s="50" t="s">
        <v>27</v>
      </c>
      <c r="H7" s="50" t="s">
        <v>28</v>
      </c>
      <c r="I7" s="50" t="s">
        <v>26</v>
      </c>
      <c r="J7" s="50" t="s">
        <v>27</v>
      </c>
      <c r="K7" s="50" t="s">
        <v>28</v>
      </c>
      <c r="L7" s="50" t="s">
        <v>26</v>
      </c>
      <c r="M7" s="50" t="s">
        <v>27</v>
      </c>
      <c r="N7" s="50" t="s">
        <v>28</v>
      </c>
      <c r="O7" s="54"/>
      <c r="P7" s="50" t="s">
        <v>26</v>
      </c>
      <c r="Q7" s="50" t="s">
        <v>27</v>
      </c>
      <c r="R7" s="52"/>
    </row>
    <row r="8" spans="1:24" x14ac:dyDescent="0.25">
      <c r="A8" s="55" t="s">
        <v>29</v>
      </c>
      <c r="B8" s="55" t="s">
        <v>30</v>
      </c>
      <c r="C8" s="55" t="s">
        <v>31</v>
      </c>
      <c r="D8" s="55" t="s">
        <v>31</v>
      </c>
      <c r="E8" s="56">
        <v>3</v>
      </c>
      <c r="F8" s="57">
        <v>7208.6619900000005</v>
      </c>
      <c r="G8" s="58">
        <v>0</v>
      </c>
      <c r="H8" s="58">
        <v>7208.6619900000005</v>
      </c>
      <c r="I8" s="58">
        <v>85776.568200000009</v>
      </c>
      <c r="J8" s="58">
        <v>220.82376000000002</v>
      </c>
      <c r="K8" s="58">
        <v>85997.391959999994</v>
      </c>
      <c r="L8" s="58">
        <v>2516.4957599999998</v>
      </c>
      <c r="M8" s="58">
        <v>4.2967599999999999</v>
      </c>
      <c r="N8" s="58">
        <v>2520.79252</v>
      </c>
      <c r="O8" s="58">
        <v>95726.846470000004</v>
      </c>
      <c r="P8" s="58">
        <v>56644.924399999996</v>
      </c>
      <c r="Q8" s="58">
        <v>0</v>
      </c>
      <c r="R8" s="59">
        <v>56644.924399999996</v>
      </c>
    </row>
    <row r="9" spans="1:24" x14ac:dyDescent="0.25">
      <c r="A9" s="60"/>
      <c r="B9" s="60"/>
      <c r="C9" s="60"/>
      <c r="D9" s="55" t="s">
        <v>32</v>
      </c>
      <c r="E9" s="56">
        <v>618</v>
      </c>
      <c r="F9" s="57">
        <v>267.31004999999999</v>
      </c>
      <c r="G9" s="58">
        <v>0</v>
      </c>
      <c r="H9" s="58">
        <v>267.31004999999999</v>
      </c>
      <c r="I9" s="58">
        <v>4475.1336799999999</v>
      </c>
      <c r="J9" s="58">
        <v>0</v>
      </c>
      <c r="K9" s="58">
        <v>4475.1336799999999</v>
      </c>
      <c r="L9" s="58">
        <v>154.52121</v>
      </c>
      <c r="M9" s="58">
        <v>0</v>
      </c>
      <c r="N9" s="58">
        <v>154.52121</v>
      </c>
      <c r="O9" s="58">
        <v>4896.9649400000008</v>
      </c>
      <c r="P9" s="58">
        <v>16375.90091</v>
      </c>
      <c r="Q9" s="58">
        <v>0</v>
      </c>
      <c r="R9" s="59">
        <v>16375.90091</v>
      </c>
    </row>
    <row r="10" spans="1:24" x14ac:dyDescent="0.25">
      <c r="A10" s="60"/>
      <c r="B10" s="60"/>
      <c r="C10" s="55" t="s">
        <v>33</v>
      </c>
      <c r="D10" s="55" t="s">
        <v>33</v>
      </c>
      <c r="E10" s="56">
        <v>1</v>
      </c>
      <c r="F10" s="57">
        <v>31288.071260000001</v>
      </c>
      <c r="G10" s="58">
        <v>0</v>
      </c>
      <c r="H10" s="58">
        <v>31288.071260000001</v>
      </c>
      <c r="I10" s="58">
        <v>75440.788239999994</v>
      </c>
      <c r="J10" s="58">
        <v>934.61001999999996</v>
      </c>
      <c r="K10" s="58">
        <v>76375.398260000002</v>
      </c>
      <c r="L10" s="58">
        <v>4495.5349000000006</v>
      </c>
      <c r="M10" s="58">
        <v>25.29185</v>
      </c>
      <c r="N10" s="58">
        <v>4520.8267500000002</v>
      </c>
      <c r="O10" s="58">
        <v>112184.29626999999</v>
      </c>
      <c r="P10" s="58">
        <v>76270.241379999992</v>
      </c>
      <c r="Q10" s="58">
        <v>0</v>
      </c>
      <c r="R10" s="59">
        <v>76270.241379999992</v>
      </c>
    </row>
    <row r="11" spans="1:24" x14ac:dyDescent="0.25">
      <c r="A11" s="60"/>
      <c r="B11" s="60"/>
      <c r="C11" s="60"/>
      <c r="D11" s="60"/>
      <c r="E11" s="61">
        <v>646</v>
      </c>
      <c r="F11" s="62">
        <v>0</v>
      </c>
      <c r="G11" s="63">
        <v>0</v>
      </c>
      <c r="H11" s="63">
        <v>0</v>
      </c>
      <c r="I11" s="63">
        <v>0</v>
      </c>
      <c r="J11" s="63">
        <v>0</v>
      </c>
      <c r="K11" s="63">
        <v>0</v>
      </c>
      <c r="L11" s="63">
        <v>0</v>
      </c>
      <c r="M11" s="63">
        <v>0</v>
      </c>
      <c r="N11" s="63">
        <v>0</v>
      </c>
      <c r="O11" s="63">
        <v>0</v>
      </c>
      <c r="P11" s="63">
        <v>0</v>
      </c>
      <c r="Q11" s="63">
        <v>0</v>
      </c>
      <c r="R11" s="64">
        <v>0</v>
      </c>
    </row>
    <row r="12" spans="1:24" x14ac:dyDescent="0.25">
      <c r="A12" s="60"/>
      <c r="B12" s="60"/>
      <c r="C12" s="55" t="s">
        <v>34</v>
      </c>
      <c r="D12" s="55" t="s">
        <v>35</v>
      </c>
      <c r="E12" s="56">
        <v>8</v>
      </c>
      <c r="F12" s="57">
        <v>5675.1543000000001</v>
      </c>
      <c r="G12" s="58">
        <v>0</v>
      </c>
      <c r="H12" s="58">
        <v>5675.1543000000001</v>
      </c>
      <c r="I12" s="58">
        <v>22578.227129999999</v>
      </c>
      <c r="J12" s="58">
        <v>14.265319999999999</v>
      </c>
      <c r="K12" s="58">
        <v>22592.492449999998</v>
      </c>
      <c r="L12" s="58">
        <v>3660.47154</v>
      </c>
      <c r="M12" s="58">
        <v>94.65146</v>
      </c>
      <c r="N12" s="58">
        <v>3755.123</v>
      </c>
      <c r="O12" s="58">
        <v>32022.769749999999</v>
      </c>
      <c r="P12" s="58">
        <v>35547.622289999999</v>
      </c>
      <c r="Q12" s="58">
        <v>0</v>
      </c>
      <c r="R12" s="59">
        <v>35547.622289999999</v>
      </c>
    </row>
    <row r="13" spans="1:24" x14ac:dyDescent="0.25">
      <c r="A13" s="60"/>
      <c r="B13" s="60"/>
      <c r="C13" s="60"/>
      <c r="D13" s="55" t="s">
        <v>36</v>
      </c>
      <c r="E13" s="56">
        <v>542</v>
      </c>
      <c r="F13" s="57">
        <v>1919.5825600000001</v>
      </c>
      <c r="G13" s="58">
        <v>0</v>
      </c>
      <c r="H13" s="58">
        <v>1919.5825600000001</v>
      </c>
      <c r="I13" s="58">
        <v>6930.7303899999997</v>
      </c>
      <c r="J13" s="58">
        <v>0</v>
      </c>
      <c r="K13" s="58">
        <v>6930.7303899999997</v>
      </c>
      <c r="L13" s="58">
        <v>104.24536999999999</v>
      </c>
      <c r="M13" s="58">
        <v>0</v>
      </c>
      <c r="N13" s="58">
        <v>104.24536999999999</v>
      </c>
      <c r="O13" s="58">
        <v>8954.5583200000001</v>
      </c>
      <c r="P13" s="58">
        <v>3379.9744000000001</v>
      </c>
      <c r="Q13" s="58">
        <v>0</v>
      </c>
      <c r="R13" s="59">
        <v>3379.9744000000001</v>
      </c>
    </row>
    <row r="14" spans="1:24" x14ac:dyDescent="0.25">
      <c r="A14" s="60"/>
      <c r="B14" s="60"/>
      <c r="C14" s="60"/>
      <c r="D14" s="55" t="s">
        <v>37</v>
      </c>
      <c r="E14" s="56">
        <v>9</v>
      </c>
      <c r="F14" s="57">
        <v>18.528880000000001</v>
      </c>
      <c r="G14" s="58">
        <v>0</v>
      </c>
      <c r="H14" s="58">
        <v>18.528880000000001</v>
      </c>
      <c r="I14" s="58">
        <v>9863.0915399999994</v>
      </c>
      <c r="J14" s="58">
        <v>2.7730000000000001E-2</v>
      </c>
      <c r="K14" s="58">
        <v>9863.1192699999992</v>
      </c>
      <c r="L14" s="58">
        <v>73.208830000000006</v>
      </c>
      <c r="M14" s="58">
        <v>0</v>
      </c>
      <c r="N14" s="58">
        <v>73.208830000000006</v>
      </c>
      <c r="O14" s="58">
        <v>9954.8569800000005</v>
      </c>
      <c r="P14" s="58">
        <v>2863.04306</v>
      </c>
      <c r="Q14" s="58">
        <v>0</v>
      </c>
      <c r="R14" s="59">
        <v>2863.04306</v>
      </c>
    </row>
    <row r="15" spans="1:24" x14ac:dyDescent="0.25">
      <c r="A15" s="60"/>
      <c r="B15" s="60"/>
      <c r="C15" s="55" t="s">
        <v>38</v>
      </c>
      <c r="D15" s="55" t="s">
        <v>39</v>
      </c>
      <c r="E15" s="56">
        <v>7</v>
      </c>
      <c r="F15" s="57">
        <v>2361.1378300000001</v>
      </c>
      <c r="G15" s="58">
        <v>0</v>
      </c>
      <c r="H15" s="58">
        <v>2361.1378300000001</v>
      </c>
      <c r="I15" s="58">
        <v>25981.362989999998</v>
      </c>
      <c r="J15" s="58">
        <v>70.355559999999997</v>
      </c>
      <c r="K15" s="58">
        <v>26051.718550000001</v>
      </c>
      <c r="L15" s="58">
        <v>561.63831999999991</v>
      </c>
      <c r="M15" s="58">
        <v>0</v>
      </c>
      <c r="N15" s="58">
        <v>561.63831999999991</v>
      </c>
      <c r="O15" s="58">
        <v>28974.494699999999</v>
      </c>
      <c r="P15" s="58">
        <v>8805.4922999999999</v>
      </c>
      <c r="Q15" s="58">
        <v>0</v>
      </c>
      <c r="R15" s="59">
        <v>8805.4922999999999</v>
      </c>
    </row>
    <row r="16" spans="1:24" x14ac:dyDescent="0.25">
      <c r="A16" s="60"/>
      <c r="B16" s="60"/>
      <c r="C16" s="55" t="s">
        <v>40</v>
      </c>
      <c r="D16" s="55" t="s">
        <v>41</v>
      </c>
      <c r="E16" s="56">
        <v>5</v>
      </c>
      <c r="F16" s="57">
        <v>3888.4626800000001</v>
      </c>
      <c r="G16" s="58">
        <v>0</v>
      </c>
      <c r="H16" s="58">
        <v>3888.4626800000001</v>
      </c>
      <c r="I16" s="58">
        <v>17553.123729999999</v>
      </c>
      <c r="J16" s="58">
        <v>1.9612499999999999</v>
      </c>
      <c r="K16" s="58">
        <v>17555.08498</v>
      </c>
      <c r="L16" s="58">
        <v>518.65395000000001</v>
      </c>
      <c r="M16" s="58">
        <v>0</v>
      </c>
      <c r="N16" s="58">
        <v>518.65395000000001</v>
      </c>
      <c r="O16" s="58">
        <v>21962.20161</v>
      </c>
      <c r="P16" s="58">
        <v>5452.9848200000006</v>
      </c>
      <c r="Q16" s="58">
        <v>0</v>
      </c>
      <c r="R16" s="59">
        <v>5452.9848200000006</v>
      </c>
    </row>
    <row r="17" spans="1:18" x14ac:dyDescent="0.25">
      <c r="A17" s="60"/>
      <c r="B17" s="60"/>
      <c r="C17" s="60"/>
      <c r="D17" s="55" t="s">
        <v>42</v>
      </c>
      <c r="E17" s="56">
        <v>443</v>
      </c>
      <c r="F17" s="57">
        <v>92.751750000000001</v>
      </c>
      <c r="G17" s="58">
        <v>0</v>
      </c>
      <c r="H17" s="58">
        <v>92.751750000000001</v>
      </c>
      <c r="I17" s="58">
        <v>7171.3179099999998</v>
      </c>
      <c r="J17" s="58">
        <v>15.96068</v>
      </c>
      <c r="K17" s="58">
        <v>7187.2785899999999</v>
      </c>
      <c r="L17" s="58">
        <v>207.85685999999998</v>
      </c>
      <c r="M17" s="58">
        <v>0</v>
      </c>
      <c r="N17" s="58">
        <v>207.85685999999998</v>
      </c>
      <c r="O17" s="58">
        <v>7487.8872000000001</v>
      </c>
      <c r="P17" s="58">
        <v>2225.34582</v>
      </c>
      <c r="Q17" s="58">
        <v>0</v>
      </c>
      <c r="R17" s="59">
        <v>2225.34582</v>
      </c>
    </row>
    <row r="18" spans="1:18" x14ac:dyDescent="0.25">
      <c r="A18" s="60"/>
      <c r="B18" s="60"/>
      <c r="C18" s="55" t="s">
        <v>43</v>
      </c>
      <c r="D18" s="55" t="s">
        <v>44</v>
      </c>
      <c r="E18" s="56">
        <v>455</v>
      </c>
      <c r="F18" s="57">
        <v>11481.546</v>
      </c>
      <c r="G18" s="58">
        <v>0</v>
      </c>
      <c r="H18" s="58">
        <v>11481.546</v>
      </c>
      <c r="I18" s="58">
        <v>19398.68807</v>
      </c>
      <c r="J18" s="58">
        <v>2.886E-2</v>
      </c>
      <c r="K18" s="58">
        <v>19398.716929999999</v>
      </c>
      <c r="L18" s="58">
        <v>264.64580000000001</v>
      </c>
      <c r="M18" s="58">
        <v>0</v>
      </c>
      <c r="N18" s="58">
        <v>264.64580000000001</v>
      </c>
      <c r="O18" s="58">
        <v>31144.908729999999</v>
      </c>
      <c r="P18" s="58">
        <v>25049.318090000001</v>
      </c>
      <c r="Q18" s="58">
        <v>0</v>
      </c>
      <c r="R18" s="59">
        <v>25049.318090000001</v>
      </c>
    </row>
    <row r="19" spans="1:18" x14ac:dyDescent="0.25">
      <c r="A19" s="60"/>
      <c r="B19" s="60"/>
      <c r="C19" s="55" t="s">
        <v>45</v>
      </c>
      <c r="D19" s="55" t="s">
        <v>46</v>
      </c>
      <c r="E19" s="56">
        <v>502</v>
      </c>
      <c r="F19" s="57">
        <v>1653.8371200000001</v>
      </c>
      <c r="G19" s="58">
        <v>0</v>
      </c>
      <c r="H19" s="58">
        <v>1653.8371200000001</v>
      </c>
      <c r="I19" s="58">
        <v>24152.83123</v>
      </c>
      <c r="J19" s="58">
        <v>2.9082699999999999</v>
      </c>
      <c r="K19" s="58">
        <v>24155.7395</v>
      </c>
      <c r="L19" s="58">
        <v>266.11588</v>
      </c>
      <c r="M19" s="58">
        <v>0</v>
      </c>
      <c r="N19" s="58">
        <v>266.11588</v>
      </c>
      <c r="O19" s="58">
        <v>26075.692500000001</v>
      </c>
      <c r="P19" s="58">
        <v>3991.0970400000001</v>
      </c>
      <c r="Q19" s="58">
        <v>0</v>
      </c>
      <c r="R19" s="59">
        <v>3991.0970400000001</v>
      </c>
    </row>
    <row r="20" spans="1:18" x14ac:dyDescent="0.25">
      <c r="A20" s="60"/>
      <c r="B20" s="60"/>
      <c r="C20" s="60"/>
      <c r="D20" s="55" t="s">
        <v>47</v>
      </c>
      <c r="E20" s="56">
        <v>665</v>
      </c>
      <c r="F20" s="57">
        <v>185.93275</v>
      </c>
      <c r="G20" s="58">
        <v>0</v>
      </c>
      <c r="H20" s="58">
        <v>185.93275</v>
      </c>
      <c r="I20" s="58">
        <v>5856.29558</v>
      </c>
      <c r="J20" s="58">
        <v>0</v>
      </c>
      <c r="K20" s="58">
        <v>5856.29558</v>
      </c>
      <c r="L20" s="58">
        <v>35.949839999999995</v>
      </c>
      <c r="M20" s="58">
        <v>0</v>
      </c>
      <c r="N20" s="58">
        <v>35.949839999999995</v>
      </c>
      <c r="O20" s="58">
        <v>6078.1781700000001</v>
      </c>
      <c r="P20" s="58">
        <v>1920.5381599999998</v>
      </c>
      <c r="Q20" s="58">
        <v>0</v>
      </c>
      <c r="R20" s="59">
        <v>1920.5381599999998</v>
      </c>
    </row>
    <row r="21" spans="1:18" x14ac:dyDescent="0.25">
      <c r="A21" s="60"/>
      <c r="B21" s="55" t="s">
        <v>48</v>
      </c>
      <c r="C21" s="55" t="s">
        <v>49</v>
      </c>
      <c r="D21" s="55" t="s">
        <v>49</v>
      </c>
      <c r="E21" s="56">
        <v>106</v>
      </c>
      <c r="F21" s="57">
        <v>5780.9981799999996</v>
      </c>
      <c r="G21" s="58">
        <v>0</v>
      </c>
      <c r="H21" s="58">
        <v>5780.9981799999996</v>
      </c>
      <c r="I21" s="58">
        <v>5304.8389100000004</v>
      </c>
      <c r="J21" s="58">
        <v>68.254600000000011</v>
      </c>
      <c r="K21" s="58">
        <v>5373.0935099999997</v>
      </c>
      <c r="L21" s="58">
        <v>2666.63094</v>
      </c>
      <c r="M21" s="58">
        <v>87.399179999999987</v>
      </c>
      <c r="N21" s="58">
        <v>2754.0301199999999</v>
      </c>
      <c r="O21" s="58">
        <v>13908.121810000001</v>
      </c>
      <c r="P21" s="58">
        <v>9806.6767899999995</v>
      </c>
      <c r="Q21" s="58">
        <v>0</v>
      </c>
      <c r="R21" s="59">
        <v>9806.6767899999995</v>
      </c>
    </row>
    <row r="22" spans="1:18" x14ac:dyDescent="0.25">
      <c r="A22" s="60"/>
      <c r="B22" s="60"/>
      <c r="C22" s="55" t="s">
        <v>50</v>
      </c>
      <c r="D22" s="55" t="s">
        <v>50</v>
      </c>
      <c r="E22" s="56">
        <v>99</v>
      </c>
      <c r="F22" s="57">
        <v>89928.714840000001</v>
      </c>
      <c r="G22" s="58">
        <v>0</v>
      </c>
      <c r="H22" s="58">
        <v>89928.714840000001</v>
      </c>
      <c r="I22" s="58">
        <v>175583.26106999998</v>
      </c>
      <c r="J22" s="58">
        <v>890.95402000000001</v>
      </c>
      <c r="K22" s="58">
        <v>176474.21509000001</v>
      </c>
      <c r="L22" s="58">
        <v>23355.956480000001</v>
      </c>
      <c r="M22" s="58">
        <v>1893.1035099999999</v>
      </c>
      <c r="N22" s="58">
        <v>25249.059989999998</v>
      </c>
      <c r="O22" s="58">
        <v>291651.98992000002</v>
      </c>
      <c r="P22" s="58">
        <v>86513.46590000001</v>
      </c>
      <c r="Q22" s="58">
        <v>0</v>
      </c>
      <c r="R22" s="59">
        <v>86513.46590000001</v>
      </c>
    </row>
    <row r="23" spans="1:18" x14ac:dyDescent="0.25">
      <c r="A23" s="60"/>
      <c r="B23" s="60"/>
      <c r="C23" s="60"/>
      <c r="D23" s="55" t="s">
        <v>51</v>
      </c>
      <c r="E23" s="56">
        <v>632</v>
      </c>
      <c r="F23" s="57">
        <v>5263.5991699999995</v>
      </c>
      <c r="G23" s="58">
        <v>0</v>
      </c>
      <c r="H23" s="58">
        <v>5263.5991699999995</v>
      </c>
      <c r="I23" s="58">
        <v>38036.30197</v>
      </c>
      <c r="J23" s="58">
        <v>0</v>
      </c>
      <c r="K23" s="58">
        <v>38036.30197</v>
      </c>
      <c r="L23" s="58">
        <v>2799.4010800000001</v>
      </c>
      <c r="M23" s="58">
        <v>84.6447</v>
      </c>
      <c r="N23" s="58">
        <v>2884.0457799999999</v>
      </c>
      <c r="O23" s="58">
        <v>46183.946920000002</v>
      </c>
      <c r="P23" s="58">
        <v>5682.21432</v>
      </c>
      <c r="Q23" s="58">
        <v>0</v>
      </c>
      <c r="R23" s="59">
        <v>5682.21432</v>
      </c>
    </row>
    <row r="24" spans="1:18" x14ac:dyDescent="0.25">
      <c r="A24" s="60"/>
      <c r="B24" s="60"/>
      <c r="C24" s="55" t="s">
        <v>52</v>
      </c>
      <c r="D24" s="55" t="s">
        <v>52</v>
      </c>
      <c r="E24" s="56">
        <v>127</v>
      </c>
      <c r="F24" s="57">
        <v>4518.3329299999996</v>
      </c>
      <c r="G24" s="58">
        <v>0</v>
      </c>
      <c r="H24" s="58">
        <v>4518.3329299999996</v>
      </c>
      <c r="I24" s="58">
        <v>20118.568380000001</v>
      </c>
      <c r="J24" s="58">
        <v>67.239220000000003</v>
      </c>
      <c r="K24" s="58">
        <v>20185.8076</v>
      </c>
      <c r="L24" s="58">
        <v>1250.7421999999999</v>
      </c>
      <c r="M24" s="58">
        <v>10.752750000000001</v>
      </c>
      <c r="N24" s="58">
        <v>1261.49495</v>
      </c>
      <c r="O24" s="58">
        <v>25965.635480000001</v>
      </c>
      <c r="P24" s="58">
        <v>7147.6511100000007</v>
      </c>
      <c r="Q24" s="58">
        <v>0</v>
      </c>
      <c r="R24" s="59">
        <v>7147.6511100000007</v>
      </c>
    </row>
    <row r="25" spans="1:18" x14ac:dyDescent="0.25">
      <c r="A25" s="60"/>
      <c r="B25" s="60"/>
      <c r="C25" s="55" t="s">
        <v>53</v>
      </c>
      <c r="D25" s="55" t="s">
        <v>54</v>
      </c>
      <c r="E25" s="56">
        <v>107</v>
      </c>
      <c r="F25" s="57">
        <v>3785.0297799999998</v>
      </c>
      <c r="G25" s="58">
        <v>0</v>
      </c>
      <c r="H25" s="58">
        <v>3785.0297799999998</v>
      </c>
      <c r="I25" s="58">
        <v>54844.955179999997</v>
      </c>
      <c r="J25" s="58">
        <v>482.32193000000001</v>
      </c>
      <c r="K25" s="58">
        <v>55327.277110000003</v>
      </c>
      <c r="L25" s="58">
        <v>1774.075</v>
      </c>
      <c r="M25" s="58">
        <v>169.22565</v>
      </c>
      <c r="N25" s="58">
        <v>1943.3006499999999</v>
      </c>
      <c r="O25" s="58">
        <v>61055.607539999997</v>
      </c>
      <c r="P25" s="58">
        <v>19409.05385</v>
      </c>
      <c r="Q25" s="58">
        <v>0</v>
      </c>
      <c r="R25" s="59">
        <v>19409.05385</v>
      </c>
    </row>
    <row r="26" spans="1:18" x14ac:dyDescent="0.25">
      <c r="A26" s="60"/>
      <c r="B26" s="60"/>
      <c r="C26" s="60"/>
      <c r="D26" s="55" t="s">
        <v>53</v>
      </c>
      <c r="E26" s="56">
        <v>109</v>
      </c>
      <c r="F26" s="57">
        <v>258.54754000000003</v>
      </c>
      <c r="G26" s="58">
        <v>0</v>
      </c>
      <c r="H26" s="58">
        <v>258.54754000000003</v>
      </c>
      <c r="I26" s="58">
        <v>4288.3312999999998</v>
      </c>
      <c r="J26" s="58">
        <v>5.5009999999999996E-2</v>
      </c>
      <c r="K26" s="58">
        <v>4288.3863099999999</v>
      </c>
      <c r="L26" s="58">
        <v>13.651999999999999</v>
      </c>
      <c r="M26" s="58">
        <v>0</v>
      </c>
      <c r="N26" s="58">
        <v>13.651999999999999</v>
      </c>
      <c r="O26" s="58">
        <v>4560.5858499999995</v>
      </c>
      <c r="P26" s="58">
        <v>1888.19589</v>
      </c>
      <c r="Q26" s="58">
        <v>0</v>
      </c>
      <c r="R26" s="59">
        <v>1888.19589</v>
      </c>
    </row>
    <row r="27" spans="1:18" x14ac:dyDescent="0.25">
      <c r="A27" s="60"/>
      <c r="B27" s="60"/>
      <c r="C27" s="55" t="s">
        <v>55</v>
      </c>
      <c r="D27" s="55" t="s">
        <v>56</v>
      </c>
      <c r="E27" s="56">
        <v>116</v>
      </c>
      <c r="F27" s="57">
        <v>53305.550109999996</v>
      </c>
      <c r="G27" s="58">
        <v>0</v>
      </c>
      <c r="H27" s="58">
        <v>53305.550109999996</v>
      </c>
      <c r="I27" s="58">
        <v>143352.73933000001</v>
      </c>
      <c r="J27" s="58">
        <v>1589.97334</v>
      </c>
      <c r="K27" s="58">
        <v>144942.71266999998</v>
      </c>
      <c r="L27" s="58">
        <v>61948.642509999998</v>
      </c>
      <c r="M27" s="58">
        <v>6990.7899800000005</v>
      </c>
      <c r="N27" s="58">
        <v>68939.432489999992</v>
      </c>
      <c r="O27" s="58">
        <v>267187.69527000003</v>
      </c>
      <c r="P27" s="58">
        <v>178485.89272</v>
      </c>
      <c r="Q27" s="58">
        <v>0</v>
      </c>
      <c r="R27" s="59">
        <v>178485.89272</v>
      </c>
    </row>
    <row r="28" spans="1:18" x14ac:dyDescent="0.25">
      <c r="A28" s="60"/>
      <c r="B28" s="60"/>
      <c r="C28" s="60"/>
      <c r="D28" s="55" t="s">
        <v>57</v>
      </c>
      <c r="E28" s="56">
        <v>564</v>
      </c>
      <c r="F28" s="57">
        <v>14975.601189999999</v>
      </c>
      <c r="G28" s="58">
        <v>0</v>
      </c>
      <c r="H28" s="58">
        <v>14975.601189999999</v>
      </c>
      <c r="I28" s="58">
        <v>43150.850599999998</v>
      </c>
      <c r="J28" s="58">
        <v>0</v>
      </c>
      <c r="K28" s="58">
        <v>43150.850599999998</v>
      </c>
      <c r="L28" s="58">
        <v>7452.4637999999995</v>
      </c>
      <c r="M28" s="58">
        <v>346.57517999999999</v>
      </c>
      <c r="N28" s="58">
        <v>7799.0389800000003</v>
      </c>
      <c r="O28" s="58">
        <v>65925.490770000004</v>
      </c>
      <c r="P28" s="58">
        <v>40586.974860000002</v>
      </c>
      <c r="Q28" s="58">
        <v>0</v>
      </c>
      <c r="R28" s="59">
        <v>40586.974860000002</v>
      </c>
    </row>
    <row r="29" spans="1:18" x14ac:dyDescent="0.25">
      <c r="A29" s="60"/>
      <c r="B29" s="60"/>
      <c r="C29" s="60"/>
      <c r="D29" s="55" t="s">
        <v>55</v>
      </c>
      <c r="E29" s="56">
        <v>494</v>
      </c>
      <c r="F29" s="57">
        <v>1858.99352</v>
      </c>
      <c r="G29" s="58">
        <v>0</v>
      </c>
      <c r="H29" s="58">
        <v>1858.99352</v>
      </c>
      <c r="I29" s="58">
        <v>13880.465759999999</v>
      </c>
      <c r="J29" s="58">
        <v>0.43612000000000001</v>
      </c>
      <c r="K29" s="58">
        <v>13880.901880000001</v>
      </c>
      <c r="L29" s="58">
        <v>1666.87878</v>
      </c>
      <c r="M29" s="58">
        <v>21.65727</v>
      </c>
      <c r="N29" s="58">
        <v>1688.5360500000002</v>
      </c>
      <c r="O29" s="58">
        <v>17428.43145</v>
      </c>
      <c r="P29" s="58">
        <v>2546.5072200000004</v>
      </c>
      <c r="Q29" s="58">
        <v>0</v>
      </c>
      <c r="R29" s="59">
        <v>2546.5072200000004</v>
      </c>
    </row>
    <row r="30" spans="1:18" x14ac:dyDescent="0.25">
      <c r="A30" s="60"/>
      <c r="B30" s="60"/>
      <c r="C30" s="60"/>
      <c r="D30" s="55" t="s">
        <v>58</v>
      </c>
      <c r="E30" s="56">
        <v>119</v>
      </c>
      <c r="F30" s="57">
        <v>2637.7182499999999</v>
      </c>
      <c r="G30" s="58">
        <v>0</v>
      </c>
      <c r="H30" s="58">
        <v>2637.7182499999999</v>
      </c>
      <c r="I30" s="58">
        <v>6845.8864000000003</v>
      </c>
      <c r="J30" s="58">
        <v>1.1572100000000001</v>
      </c>
      <c r="K30" s="58">
        <v>6847.0436100000006</v>
      </c>
      <c r="L30" s="58">
        <v>724.31543000000011</v>
      </c>
      <c r="M30" s="58">
        <v>0</v>
      </c>
      <c r="N30" s="58">
        <v>724.31543000000011</v>
      </c>
      <c r="O30" s="58">
        <v>10209.077289999999</v>
      </c>
      <c r="P30" s="58">
        <v>2684.3854300000003</v>
      </c>
      <c r="Q30" s="58">
        <v>0</v>
      </c>
      <c r="R30" s="59">
        <v>2684.3854300000003</v>
      </c>
    </row>
    <row r="31" spans="1:18" x14ac:dyDescent="0.25">
      <c r="A31" s="60"/>
      <c r="B31" s="60"/>
      <c r="C31" s="60"/>
      <c r="D31" s="55" t="s">
        <v>59</v>
      </c>
      <c r="E31" s="56">
        <v>117</v>
      </c>
      <c r="F31" s="57">
        <v>1052.2376299999999</v>
      </c>
      <c r="G31" s="58">
        <v>0</v>
      </c>
      <c r="H31" s="58">
        <v>1052.2376299999999</v>
      </c>
      <c r="I31" s="58">
        <v>5404.2447499999998</v>
      </c>
      <c r="J31" s="58">
        <v>0.29293999999999998</v>
      </c>
      <c r="K31" s="58">
        <v>5404.5376900000001</v>
      </c>
      <c r="L31" s="58">
        <v>284.48755</v>
      </c>
      <c r="M31" s="58">
        <v>0</v>
      </c>
      <c r="N31" s="58">
        <v>284.48755</v>
      </c>
      <c r="O31" s="58">
        <v>6741.2628700000005</v>
      </c>
      <c r="P31" s="58">
        <v>2628.9381600000002</v>
      </c>
      <c r="Q31" s="58">
        <v>0</v>
      </c>
      <c r="R31" s="59">
        <v>2628.9381600000002</v>
      </c>
    </row>
    <row r="32" spans="1:18" x14ac:dyDescent="0.25">
      <c r="A32" s="60"/>
      <c r="B32" s="60"/>
      <c r="C32" s="55" t="s">
        <v>60</v>
      </c>
      <c r="D32" s="55" t="s">
        <v>60</v>
      </c>
      <c r="E32" s="56">
        <v>104</v>
      </c>
      <c r="F32" s="57">
        <v>8504.21414</v>
      </c>
      <c r="G32" s="58">
        <v>0</v>
      </c>
      <c r="H32" s="58">
        <v>8504.21414</v>
      </c>
      <c r="I32" s="58">
        <v>38711.715049999999</v>
      </c>
      <c r="J32" s="58">
        <v>0.58129999999999993</v>
      </c>
      <c r="K32" s="58">
        <v>38712.296350000004</v>
      </c>
      <c r="L32" s="58">
        <v>863.99956000000009</v>
      </c>
      <c r="M32" s="58">
        <v>0</v>
      </c>
      <c r="N32" s="58">
        <v>863.99956000000009</v>
      </c>
      <c r="O32" s="58">
        <v>48080.510049999997</v>
      </c>
      <c r="P32" s="58">
        <v>6047.5874100000001</v>
      </c>
      <c r="Q32" s="58">
        <v>0</v>
      </c>
      <c r="R32" s="59">
        <v>6047.5874100000001</v>
      </c>
    </row>
    <row r="33" spans="1:18" x14ac:dyDescent="0.25">
      <c r="A33" s="60"/>
      <c r="B33" s="60"/>
      <c r="C33" s="60"/>
      <c r="D33" s="55" t="s">
        <v>61</v>
      </c>
      <c r="E33" s="56">
        <v>105</v>
      </c>
      <c r="F33" s="57">
        <v>41548.33612</v>
      </c>
      <c r="G33" s="58">
        <v>0</v>
      </c>
      <c r="H33" s="58">
        <v>41548.33612</v>
      </c>
      <c r="I33" s="58">
        <v>11511.086529999999</v>
      </c>
      <c r="J33" s="58">
        <v>1.84518</v>
      </c>
      <c r="K33" s="58">
        <v>11512.931710000001</v>
      </c>
      <c r="L33" s="58">
        <v>580.20614999999998</v>
      </c>
      <c r="M33" s="58">
        <v>0.3352</v>
      </c>
      <c r="N33" s="58">
        <v>580.54134999999997</v>
      </c>
      <c r="O33" s="58">
        <v>53641.809179999997</v>
      </c>
      <c r="P33" s="58">
        <v>1672.2608600000001</v>
      </c>
      <c r="Q33" s="58">
        <v>0</v>
      </c>
      <c r="R33" s="59">
        <v>1672.2608600000001</v>
      </c>
    </row>
    <row r="34" spans="1:18" x14ac:dyDescent="0.25">
      <c r="A34" s="60"/>
      <c r="B34" s="60"/>
      <c r="C34" s="60"/>
      <c r="D34" s="55" t="s">
        <v>62</v>
      </c>
      <c r="E34" s="56">
        <v>586</v>
      </c>
      <c r="F34" s="57">
        <v>7678.3309600000002</v>
      </c>
      <c r="G34" s="58">
        <v>0</v>
      </c>
      <c r="H34" s="58">
        <v>7678.3309600000002</v>
      </c>
      <c r="I34" s="58">
        <v>5230.04367</v>
      </c>
      <c r="J34" s="58">
        <v>0</v>
      </c>
      <c r="K34" s="58">
        <v>5230.04367</v>
      </c>
      <c r="L34" s="58">
        <v>143.70784</v>
      </c>
      <c r="M34" s="58">
        <v>0</v>
      </c>
      <c r="N34" s="58">
        <v>143.70784</v>
      </c>
      <c r="O34" s="58">
        <v>13052.082470000001</v>
      </c>
      <c r="P34" s="58">
        <v>1724.4558200000001</v>
      </c>
      <c r="Q34" s="58">
        <v>0</v>
      </c>
      <c r="R34" s="59">
        <v>1724.4558200000001</v>
      </c>
    </row>
    <row r="35" spans="1:18" x14ac:dyDescent="0.25">
      <c r="A35" s="60"/>
      <c r="B35" s="60"/>
      <c r="C35" s="60"/>
      <c r="D35" s="55" t="s">
        <v>63</v>
      </c>
      <c r="E35" s="56">
        <v>613</v>
      </c>
      <c r="F35" s="57">
        <v>321.36147</v>
      </c>
      <c r="G35" s="58">
        <v>0</v>
      </c>
      <c r="H35" s="58">
        <v>321.36147</v>
      </c>
      <c r="I35" s="58">
        <v>1731.55681</v>
      </c>
      <c r="J35" s="58">
        <v>0</v>
      </c>
      <c r="K35" s="58">
        <v>1731.55681</v>
      </c>
      <c r="L35" s="58">
        <v>13.356399999999999</v>
      </c>
      <c r="M35" s="58">
        <v>0</v>
      </c>
      <c r="N35" s="58">
        <v>13.356399999999999</v>
      </c>
      <c r="O35" s="58">
        <v>2066.27468</v>
      </c>
      <c r="P35" s="58">
        <v>1422.0754999999999</v>
      </c>
      <c r="Q35" s="58">
        <v>0</v>
      </c>
      <c r="R35" s="59">
        <v>1422.0754999999999</v>
      </c>
    </row>
    <row r="36" spans="1:18" x14ac:dyDescent="0.25">
      <c r="A36" s="60"/>
      <c r="B36" s="60"/>
      <c r="C36" s="55" t="s">
        <v>64</v>
      </c>
      <c r="D36" s="55" t="s">
        <v>64</v>
      </c>
      <c r="E36" s="56">
        <v>102</v>
      </c>
      <c r="F36" s="57">
        <v>3812.1219999999998</v>
      </c>
      <c r="G36" s="58">
        <v>0</v>
      </c>
      <c r="H36" s="58">
        <v>3812.1219999999998</v>
      </c>
      <c r="I36" s="58">
        <v>26687.262579999999</v>
      </c>
      <c r="J36" s="58">
        <v>2.4500000000000004E-3</v>
      </c>
      <c r="K36" s="58">
        <v>26687.265030000002</v>
      </c>
      <c r="L36" s="58">
        <v>1210.64894</v>
      </c>
      <c r="M36" s="58">
        <v>0.1676</v>
      </c>
      <c r="N36" s="58">
        <v>1210.81654</v>
      </c>
      <c r="O36" s="58">
        <v>31710.203570000001</v>
      </c>
      <c r="P36" s="58">
        <v>4837.7640199999996</v>
      </c>
      <c r="Q36" s="58">
        <v>0</v>
      </c>
      <c r="R36" s="59">
        <v>4837.7640199999996</v>
      </c>
    </row>
    <row r="37" spans="1:18" x14ac:dyDescent="0.25">
      <c r="A37" s="60"/>
      <c r="B37" s="60"/>
      <c r="C37" s="55" t="s">
        <v>65</v>
      </c>
      <c r="D37" s="55" t="s">
        <v>65</v>
      </c>
      <c r="E37" s="56">
        <v>121</v>
      </c>
      <c r="F37" s="57">
        <v>3340.57699</v>
      </c>
      <c r="G37" s="58">
        <v>0</v>
      </c>
      <c r="H37" s="58">
        <v>3340.57699</v>
      </c>
      <c r="I37" s="58">
        <v>34262.898439999997</v>
      </c>
      <c r="J37" s="58">
        <v>77.107910000000004</v>
      </c>
      <c r="K37" s="58">
        <v>34340.006350000003</v>
      </c>
      <c r="L37" s="58">
        <v>725.56858999999997</v>
      </c>
      <c r="M37" s="58">
        <v>0</v>
      </c>
      <c r="N37" s="58">
        <v>725.56858999999997</v>
      </c>
      <c r="O37" s="58">
        <v>38406.15193</v>
      </c>
      <c r="P37" s="58">
        <v>6501.0417099999995</v>
      </c>
      <c r="Q37" s="58">
        <v>0</v>
      </c>
      <c r="R37" s="59">
        <v>6501.0417099999995</v>
      </c>
    </row>
    <row r="38" spans="1:18" x14ac:dyDescent="0.25">
      <c r="A38" s="60"/>
      <c r="B38" s="60"/>
      <c r="C38" s="55" t="s">
        <v>66</v>
      </c>
      <c r="D38" s="55" t="s">
        <v>66</v>
      </c>
      <c r="E38" s="56">
        <v>115</v>
      </c>
      <c r="F38" s="57">
        <v>1900.74803</v>
      </c>
      <c r="G38" s="58">
        <v>0</v>
      </c>
      <c r="H38" s="58">
        <v>1900.74803</v>
      </c>
      <c r="I38" s="58">
        <v>22799.54062</v>
      </c>
      <c r="J38" s="58">
        <v>13.144969999999999</v>
      </c>
      <c r="K38" s="58">
        <v>22812.685590000001</v>
      </c>
      <c r="L38" s="58">
        <v>413.15309000000002</v>
      </c>
      <c r="M38" s="58">
        <v>6.8783000000000003</v>
      </c>
      <c r="N38" s="58">
        <v>420.03138999999999</v>
      </c>
      <c r="O38" s="58">
        <v>25133.46501</v>
      </c>
      <c r="P38" s="58">
        <v>2295.4586800000002</v>
      </c>
      <c r="Q38" s="58">
        <v>0</v>
      </c>
      <c r="R38" s="59">
        <v>2295.4586800000002</v>
      </c>
    </row>
    <row r="39" spans="1:18" x14ac:dyDescent="0.25">
      <c r="A39" s="60"/>
      <c r="B39" s="60"/>
      <c r="C39" s="55" t="s">
        <v>67</v>
      </c>
      <c r="D39" s="55" t="s">
        <v>67</v>
      </c>
      <c r="E39" s="56">
        <v>123</v>
      </c>
      <c r="F39" s="57">
        <v>2826.0782999999997</v>
      </c>
      <c r="G39" s="58">
        <v>0</v>
      </c>
      <c r="H39" s="58">
        <v>2826.0782999999997</v>
      </c>
      <c r="I39" s="58">
        <v>18022.53772</v>
      </c>
      <c r="J39" s="58">
        <v>22.548759999999998</v>
      </c>
      <c r="K39" s="58">
        <v>18045.086480000002</v>
      </c>
      <c r="L39" s="58">
        <v>223.36430999999999</v>
      </c>
      <c r="M39" s="58">
        <v>0</v>
      </c>
      <c r="N39" s="58">
        <v>223.36430999999999</v>
      </c>
      <c r="O39" s="58">
        <v>21094.52909</v>
      </c>
      <c r="P39" s="58">
        <v>9678.70255</v>
      </c>
      <c r="Q39" s="58">
        <v>0</v>
      </c>
      <c r="R39" s="59">
        <v>9678.70255</v>
      </c>
    </row>
    <row r="40" spans="1:18" x14ac:dyDescent="0.25">
      <c r="A40" s="60"/>
      <c r="B40" s="60"/>
      <c r="C40" s="55" t="s">
        <v>68</v>
      </c>
      <c r="D40" s="55" t="s">
        <v>69</v>
      </c>
      <c r="E40" s="56">
        <v>489</v>
      </c>
      <c r="F40" s="57">
        <v>1099.2611999999999</v>
      </c>
      <c r="G40" s="58">
        <v>0</v>
      </c>
      <c r="H40" s="58">
        <v>1099.2611999999999</v>
      </c>
      <c r="I40" s="58">
        <v>13320.082329999999</v>
      </c>
      <c r="J40" s="58">
        <v>15.368309999999999</v>
      </c>
      <c r="K40" s="58">
        <v>13335.450640000001</v>
      </c>
      <c r="L40" s="58">
        <v>431.67973000000001</v>
      </c>
      <c r="M40" s="58">
        <v>0</v>
      </c>
      <c r="N40" s="58">
        <v>431.67973000000001</v>
      </c>
      <c r="O40" s="58">
        <v>14866.39157</v>
      </c>
      <c r="P40" s="58">
        <v>2519.16041</v>
      </c>
      <c r="Q40" s="58">
        <v>0</v>
      </c>
      <c r="R40" s="59">
        <v>2519.16041</v>
      </c>
    </row>
    <row r="41" spans="1:18" x14ac:dyDescent="0.25">
      <c r="A41" s="60"/>
      <c r="B41" s="60"/>
      <c r="C41" s="60"/>
      <c r="D41" s="55" t="s">
        <v>70</v>
      </c>
      <c r="E41" s="56">
        <v>491</v>
      </c>
      <c r="F41" s="57">
        <v>262.48566999999997</v>
      </c>
      <c r="G41" s="58">
        <v>0</v>
      </c>
      <c r="H41" s="58">
        <v>262.48566999999997</v>
      </c>
      <c r="I41" s="58">
        <v>5083.0209299999997</v>
      </c>
      <c r="J41" s="58">
        <v>2.9499999999999998E-2</v>
      </c>
      <c r="K41" s="58">
        <v>5083.0504299999993</v>
      </c>
      <c r="L41" s="58">
        <v>70.096289999999996</v>
      </c>
      <c r="M41" s="58">
        <v>0</v>
      </c>
      <c r="N41" s="58">
        <v>70.096289999999996</v>
      </c>
      <c r="O41" s="58">
        <v>5415.6323899999998</v>
      </c>
      <c r="P41" s="58">
        <v>1418.82573</v>
      </c>
      <c r="Q41" s="58">
        <v>0</v>
      </c>
      <c r="R41" s="59">
        <v>1418.82573</v>
      </c>
    </row>
    <row r="42" spans="1:18" x14ac:dyDescent="0.25">
      <c r="A42" s="60"/>
      <c r="B42" s="60"/>
      <c r="C42" s="55" t="s">
        <v>71</v>
      </c>
      <c r="D42" s="55" t="s">
        <v>71</v>
      </c>
      <c r="E42" s="56">
        <v>114</v>
      </c>
      <c r="F42" s="57">
        <v>2815.5190600000001</v>
      </c>
      <c r="G42" s="58">
        <v>0</v>
      </c>
      <c r="H42" s="58">
        <v>2815.5190600000001</v>
      </c>
      <c r="I42" s="58">
        <v>32456.914719999997</v>
      </c>
      <c r="J42" s="58">
        <v>0.29437999999999998</v>
      </c>
      <c r="K42" s="58">
        <v>32457.2091</v>
      </c>
      <c r="L42" s="58">
        <v>341.53242999999998</v>
      </c>
      <c r="M42" s="58">
        <v>1.9441600000000001</v>
      </c>
      <c r="N42" s="58">
        <v>343.47659000000004</v>
      </c>
      <c r="O42" s="58">
        <v>35616.204749999997</v>
      </c>
      <c r="P42" s="58">
        <v>11369.70624</v>
      </c>
      <c r="Q42" s="58">
        <v>0</v>
      </c>
      <c r="R42" s="59">
        <v>11369.70624</v>
      </c>
    </row>
    <row r="43" spans="1:18" x14ac:dyDescent="0.25">
      <c r="A43" s="60"/>
      <c r="B43" s="60"/>
      <c r="C43" s="55" t="s">
        <v>72</v>
      </c>
      <c r="D43" s="55" t="s">
        <v>72</v>
      </c>
      <c r="E43" s="56">
        <v>510</v>
      </c>
      <c r="F43" s="57">
        <v>490.35017999999997</v>
      </c>
      <c r="G43" s="58">
        <v>0</v>
      </c>
      <c r="H43" s="58">
        <v>490.35017999999997</v>
      </c>
      <c r="I43" s="58">
        <v>6129.8890700000002</v>
      </c>
      <c r="J43" s="58">
        <v>0.44718999999999998</v>
      </c>
      <c r="K43" s="58">
        <v>6130.33626</v>
      </c>
      <c r="L43" s="58">
        <v>44.31664</v>
      </c>
      <c r="M43" s="58">
        <v>0</v>
      </c>
      <c r="N43" s="58">
        <v>44.31664</v>
      </c>
      <c r="O43" s="58">
        <v>6665.0030800000004</v>
      </c>
      <c r="P43" s="58">
        <v>1534.37664</v>
      </c>
      <c r="Q43" s="58">
        <v>0</v>
      </c>
      <c r="R43" s="59">
        <v>1534.37664</v>
      </c>
    </row>
    <row r="44" spans="1:18" x14ac:dyDescent="0.25">
      <c r="A44" s="60"/>
      <c r="B44" s="60"/>
      <c r="C44" s="55" t="s">
        <v>73</v>
      </c>
      <c r="D44" s="55" t="s">
        <v>74</v>
      </c>
      <c r="E44" s="56">
        <v>492</v>
      </c>
      <c r="F44" s="57">
        <v>380.87617999999998</v>
      </c>
      <c r="G44" s="58">
        <v>0</v>
      </c>
      <c r="H44" s="58">
        <v>380.87617999999998</v>
      </c>
      <c r="I44" s="58">
        <v>14340.26067</v>
      </c>
      <c r="J44" s="58">
        <v>7.4818999999999996</v>
      </c>
      <c r="K44" s="58">
        <v>14347.74257</v>
      </c>
      <c r="L44" s="58">
        <v>127.61766</v>
      </c>
      <c r="M44" s="58">
        <v>0</v>
      </c>
      <c r="N44" s="58">
        <v>127.61766</v>
      </c>
      <c r="O44" s="58">
        <v>14856.23641</v>
      </c>
      <c r="P44" s="58">
        <v>3513.8071500000001</v>
      </c>
      <c r="Q44" s="58">
        <v>0</v>
      </c>
      <c r="R44" s="59">
        <v>3513.8071500000001</v>
      </c>
    </row>
    <row r="45" spans="1:18" x14ac:dyDescent="0.25">
      <c r="A45" s="60"/>
      <c r="B45" s="60"/>
      <c r="C45" s="55" t="s">
        <v>75</v>
      </c>
      <c r="D45" s="55" t="s">
        <v>76</v>
      </c>
      <c r="E45" s="56">
        <v>126</v>
      </c>
      <c r="F45" s="57">
        <v>493.91316999999998</v>
      </c>
      <c r="G45" s="58">
        <v>0</v>
      </c>
      <c r="H45" s="58">
        <v>493.91316999999998</v>
      </c>
      <c r="I45" s="58">
        <v>10029.63329</v>
      </c>
      <c r="J45" s="58">
        <v>0.63717999999999997</v>
      </c>
      <c r="K45" s="58">
        <v>10030.270470000001</v>
      </c>
      <c r="L45" s="58">
        <v>90.95732000000001</v>
      </c>
      <c r="M45" s="58">
        <v>0</v>
      </c>
      <c r="N45" s="58">
        <v>90.95732000000001</v>
      </c>
      <c r="O45" s="58">
        <v>10615.140960000001</v>
      </c>
      <c r="P45" s="58">
        <v>2552.1169799999998</v>
      </c>
      <c r="Q45" s="58">
        <v>0</v>
      </c>
      <c r="R45" s="59">
        <v>2552.1169799999998</v>
      </c>
    </row>
    <row r="46" spans="1:18" x14ac:dyDescent="0.25">
      <c r="A46" s="60"/>
      <c r="B46" s="60"/>
      <c r="C46" s="55" t="s">
        <v>77</v>
      </c>
      <c r="D46" s="55" t="s">
        <v>78</v>
      </c>
      <c r="E46" s="56">
        <v>125</v>
      </c>
      <c r="F46" s="57">
        <v>1060.3951599999998</v>
      </c>
      <c r="G46" s="58">
        <v>0</v>
      </c>
      <c r="H46" s="58">
        <v>1060.3951599999998</v>
      </c>
      <c r="I46" s="58">
        <v>13646.732749999999</v>
      </c>
      <c r="J46" s="58">
        <v>0</v>
      </c>
      <c r="K46" s="58">
        <v>13646.732749999999</v>
      </c>
      <c r="L46" s="58">
        <v>105.25257000000001</v>
      </c>
      <c r="M46" s="58">
        <v>0</v>
      </c>
      <c r="N46" s="58">
        <v>105.25257000000001</v>
      </c>
      <c r="O46" s="58">
        <v>14812.38048</v>
      </c>
      <c r="P46" s="58">
        <v>3703.3765600000002</v>
      </c>
      <c r="Q46" s="58">
        <v>0</v>
      </c>
      <c r="R46" s="59">
        <v>3703.3765600000002</v>
      </c>
    </row>
    <row r="47" spans="1:18" x14ac:dyDescent="0.25">
      <c r="A47" s="60"/>
      <c r="B47" s="60"/>
      <c r="C47" s="55" t="s">
        <v>79</v>
      </c>
      <c r="D47" s="55" t="s">
        <v>80</v>
      </c>
      <c r="E47" s="56">
        <v>122</v>
      </c>
      <c r="F47" s="57">
        <v>1154.42643</v>
      </c>
      <c r="G47" s="58">
        <v>0</v>
      </c>
      <c r="H47" s="58">
        <v>1154.42643</v>
      </c>
      <c r="I47" s="58">
        <v>8302.0690099999993</v>
      </c>
      <c r="J47" s="58">
        <v>0.50960000000000005</v>
      </c>
      <c r="K47" s="58">
        <v>8302.5786100000005</v>
      </c>
      <c r="L47" s="58">
        <v>109.24550000000001</v>
      </c>
      <c r="M47" s="58">
        <v>0</v>
      </c>
      <c r="N47" s="58">
        <v>109.24550000000001</v>
      </c>
      <c r="O47" s="58">
        <v>9566.2505399999991</v>
      </c>
      <c r="P47" s="58">
        <v>5358.3468800000001</v>
      </c>
      <c r="Q47" s="58">
        <v>0</v>
      </c>
      <c r="R47" s="59">
        <v>5358.3468800000001</v>
      </c>
    </row>
    <row r="48" spans="1:18" x14ac:dyDescent="0.25">
      <c r="A48" s="60"/>
      <c r="B48" s="60"/>
      <c r="C48" s="55" t="s">
        <v>81</v>
      </c>
      <c r="D48" s="55" t="s">
        <v>81</v>
      </c>
      <c r="E48" s="56">
        <v>493</v>
      </c>
      <c r="F48" s="57">
        <v>213.80089999999998</v>
      </c>
      <c r="G48" s="58">
        <v>0</v>
      </c>
      <c r="H48" s="58">
        <v>213.80089999999998</v>
      </c>
      <c r="I48" s="58">
        <v>2855.3031499999997</v>
      </c>
      <c r="J48" s="58">
        <v>0.18003</v>
      </c>
      <c r="K48" s="58">
        <v>2855.4831800000002</v>
      </c>
      <c r="L48" s="58">
        <v>88.916160000000005</v>
      </c>
      <c r="M48" s="58">
        <v>0</v>
      </c>
      <c r="N48" s="58">
        <v>88.916160000000005</v>
      </c>
      <c r="O48" s="58">
        <v>3158.2002400000001</v>
      </c>
      <c r="P48" s="58">
        <v>1761.84312</v>
      </c>
      <c r="Q48" s="58">
        <v>0</v>
      </c>
      <c r="R48" s="59">
        <v>1761.84312</v>
      </c>
    </row>
    <row r="49" spans="1:18" x14ac:dyDescent="0.25">
      <c r="A49" s="60"/>
      <c r="B49" s="60"/>
      <c r="C49" s="55" t="s">
        <v>82</v>
      </c>
      <c r="D49" s="55" t="s">
        <v>83</v>
      </c>
      <c r="E49" s="56">
        <v>110</v>
      </c>
      <c r="F49" s="57">
        <v>862.19745999999998</v>
      </c>
      <c r="G49" s="58">
        <v>0</v>
      </c>
      <c r="H49" s="58">
        <v>862.19745999999998</v>
      </c>
      <c r="I49" s="58">
        <v>20122.296719999998</v>
      </c>
      <c r="J49" s="58">
        <v>2.3976100000000002</v>
      </c>
      <c r="K49" s="58">
        <v>20124.694329999998</v>
      </c>
      <c r="L49" s="58">
        <v>192.94001</v>
      </c>
      <c r="M49" s="58">
        <v>0</v>
      </c>
      <c r="N49" s="58">
        <v>192.94001</v>
      </c>
      <c r="O49" s="58">
        <v>21179.8318</v>
      </c>
      <c r="P49" s="58">
        <v>3091.6025099999997</v>
      </c>
      <c r="Q49" s="58">
        <v>0</v>
      </c>
      <c r="R49" s="59">
        <v>3091.6025099999997</v>
      </c>
    </row>
    <row r="50" spans="1:18" x14ac:dyDescent="0.25">
      <c r="A50" s="60"/>
      <c r="B50" s="60"/>
      <c r="C50" s="60"/>
      <c r="D50" s="55" t="s">
        <v>84</v>
      </c>
      <c r="E50" s="56">
        <v>614</v>
      </c>
      <c r="F50" s="57">
        <v>161.95964000000001</v>
      </c>
      <c r="G50" s="58">
        <v>0</v>
      </c>
      <c r="H50" s="58">
        <v>161.95964000000001</v>
      </c>
      <c r="I50" s="58">
        <v>1834.0233999999998</v>
      </c>
      <c r="J50" s="58">
        <v>0</v>
      </c>
      <c r="K50" s="58">
        <v>1834.0233999999998</v>
      </c>
      <c r="L50" s="58">
        <v>86.729500000000002</v>
      </c>
      <c r="M50" s="58">
        <v>0</v>
      </c>
      <c r="N50" s="58">
        <v>86.729500000000002</v>
      </c>
      <c r="O50" s="58">
        <v>2082.71254</v>
      </c>
      <c r="P50" s="58">
        <v>1510.06341</v>
      </c>
      <c r="Q50" s="58">
        <v>0</v>
      </c>
      <c r="R50" s="59">
        <v>1510.06341</v>
      </c>
    </row>
    <row r="51" spans="1:18" x14ac:dyDescent="0.25">
      <c r="A51" s="60"/>
      <c r="B51" s="60"/>
      <c r="C51" s="60"/>
      <c r="D51" s="55" t="s">
        <v>85</v>
      </c>
      <c r="E51" s="56">
        <v>111</v>
      </c>
      <c r="F51" s="57">
        <v>394.50664</v>
      </c>
      <c r="G51" s="58">
        <v>0</v>
      </c>
      <c r="H51" s="58">
        <v>394.50664</v>
      </c>
      <c r="I51" s="58">
        <v>4805.3427799999999</v>
      </c>
      <c r="J51" s="58">
        <v>1.82158</v>
      </c>
      <c r="K51" s="58">
        <v>4807.1643600000007</v>
      </c>
      <c r="L51" s="58">
        <v>58.661580000000001</v>
      </c>
      <c r="M51" s="58">
        <v>0</v>
      </c>
      <c r="N51" s="58">
        <v>58.661580000000001</v>
      </c>
      <c r="O51" s="58">
        <v>5260.3325800000002</v>
      </c>
      <c r="P51" s="58">
        <v>2682.7442500000002</v>
      </c>
      <c r="Q51" s="58">
        <v>0</v>
      </c>
      <c r="R51" s="59">
        <v>2682.7442500000002</v>
      </c>
    </row>
    <row r="52" spans="1:18" x14ac:dyDescent="0.25">
      <c r="A52" s="60"/>
      <c r="B52" s="60"/>
      <c r="C52" s="60"/>
      <c r="D52" s="55" t="s">
        <v>82</v>
      </c>
      <c r="E52" s="56">
        <v>668</v>
      </c>
      <c r="F52" s="57">
        <v>119.34242</v>
      </c>
      <c r="G52" s="58">
        <v>0</v>
      </c>
      <c r="H52" s="58">
        <v>119.34242</v>
      </c>
      <c r="I52" s="58">
        <v>2579.7597000000001</v>
      </c>
      <c r="J52" s="58">
        <v>0</v>
      </c>
      <c r="K52" s="58">
        <v>2579.7597000000001</v>
      </c>
      <c r="L52" s="58">
        <v>30.680599999999998</v>
      </c>
      <c r="M52" s="58">
        <v>0</v>
      </c>
      <c r="N52" s="58">
        <v>30.680599999999998</v>
      </c>
      <c r="O52" s="58">
        <v>2729.7827200000002</v>
      </c>
      <c r="P52" s="58">
        <v>949.90376000000003</v>
      </c>
      <c r="Q52" s="58">
        <v>0</v>
      </c>
      <c r="R52" s="59">
        <v>949.90376000000003</v>
      </c>
    </row>
    <row r="53" spans="1:18" x14ac:dyDescent="0.25">
      <c r="A53" s="60"/>
      <c r="B53" s="55" t="s">
        <v>86</v>
      </c>
      <c r="C53" s="55" t="s">
        <v>87</v>
      </c>
      <c r="D53" s="55" t="s">
        <v>87</v>
      </c>
      <c r="E53" s="56">
        <v>279</v>
      </c>
      <c r="F53" s="57">
        <v>65014.997630000005</v>
      </c>
      <c r="G53" s="58">
        <v>0</v>
      </c>
      <c r="H53" s="58">
        <v>65014.997630000005</v>
      </c>
      <c r="I53" s="58">
        <v>157194.59711999999</v>
      </c>
      <c r="J53" s="58">
        <v>344.07274999999998</v>
      </c>
      <c r="K53" s="58">
        <v>157538.66987000001</v>
      </c>
      <c r="L53" s="58">
        <v>8257.4003200000006</v>
      </c>
      <c r="M53" s="58">
        <v>1864.8343799999998</v>
      </c>
      <c r="N53" s="58">
        <v>10122.234699999999</v>
      </c>
      <c r="O53" s="58">
        <v>232675.90219999998</v>
      </c>
      <c r="P53" s="58">
        <v>63750.30416</v>
      </c>
      <c r="Q53" s="58">
        <v>0</v>
      </c>
      <c r="R53" s="59">
        <v>63750.30416</v>
      </c>
    </row>
    <row r="54" spans="1:18" x14ac:dyDescent="0.25">
      <c r="A54" s="60"/>
      <c r="B54" s="60"/>
      <c r="C54" s="60"/>
      <c r="D54" s="55" t="s">
        <v>88</v>
      </c>
      <c r="E54" s="56">
        <v>280</v>
      </c>
      <c r="F54" s="57">
        <v>1680.2131499999998</v>
      </c>
      <c r="G54" s="58">
        <v>0</v>
      </c>
      <c r="H54" s="58">
        <v>1680.2131499999998</v>
      </c>
      <c r="I54" s="58">
        <v>8209.0668800000003</v>
      </c>
      <c r="J54" s="58">
        <v>2.45879</v>
      </c>
      <c r="K54" s="58">
        <v>8211.5256699999991</v>
      </c>
      <c r="L54" s="58">
        <v>1378.0564399999998</v>
      </c>
      <c r="M54" s="58">
        <v>4.6928000000000001</v>
      </c>
      <c r="N54" s="58">
        <v>1382.7492400000001</v>
      </c>
      <c r="O54" s="58">
        <v>11274.48806</v>
      </c>
      <c r="P54" s="58">
        <v>2897.2487099999998</v>
      </c>
      <c r="Q54" s="58">
        <v>0</v>
      </c>
      <c r="R54" s="59">
        <v>2897.2487099999998</v>
      </c>
    </row>
    <row r="55" spans="1:18" x14ac:dyDescent="0.25">
      <c r="A55" s="60"/>
      <c r="B55" s="60"/>
      <c r="C55" s="55" t="s">
        <v>89</v>
      </c>
      <c r="D55" s="55" t="s">
        <v>89</v>
      </c>
      <c r="E55" s="56">
        <v>282</v>
      </c>
      <c r="F55" s="57">
        <v>40057.761279999999</v>
      </c>
      <c r="G55" s="58">
        <v>0</v>
      </c>
      <c r="H55" s="58">
        <v>40057.761279999999</v>
      </c>
      <c r="I55" s="58">
        <v>139560.16588999997</v>
      </c>
      <c r="J55" s="58">
        <v>408.81630999999999</v>
      </c>
      <c r="K55" s="58">
        <v>139968.9822</v>
      </c>
      <c r="L55" s="58">
        <v>7562.5801500000007</v>
      </c>
      <c r="M55" s="58">
        <v>34.904580000000003</v>
      </c>
      <c r="N55" s="58">
        <v>7597.4847300000001</v>
      </c>
      <c r="O55" s="58">
        <v>187624.22821</v>
      </c>
      <c r="P55" s="58">
        <v>55526.40223</v>
      </c>
      <c r="Q55" s="58">
        <v>0</v>
      </c>
      <c r="R55" s="59">
        <v>55526.40223</v>
      </c>
    </row>
    <row r="56" spans="1:18" x14ac:dyDescent="0.25">
      <c r="A56" s="60"/>
      <c r="B56" s="60"/>
      <c r="C56" s="60"/>
      <c r="D56" s="55" t="s">
        <v>90</v>
      </c>
      <c r="E56" s="56">
        <v>283</v>
      </c>
      <c r="F56" s="57">
        <v>269.49112000000002</v>
      </c>
      <c r="G56" s="58">
        <v>0</v>
      </c>
      <c r="H56" s="58">
        <v>269.49112000000002</v>
      </c>
      <c r="I56" s="58">
        <v>10000.02008</v>
      </c>
      <c r="J56" s="58">
        <v>0.46220999999999995</v>
      </c>
      <c r="K56" s="58">
        <v>10000.48229</v>
      </c>
      <c r="L56" s="58">
        <v>165.10075000000001</v>
      </c>
      <c r="M56" s="58">
        <v>0</v>
      </c>
      <c r="N56" s="58">
        <v>165.10075000000001</v>
      </c>
      <c r="O56" s="58">
        <v>10435.07416</v>
      </c>
      <c r="P56" s="58">
        <v>3090.8380400000001</v>
      </c>
      <c r="Q56" s="58">
        <v>0</v>
      </c>
      <c r="R56" s="59">
        <v>3090.8380400000001</v>
      </c>
    </row>
    <row r="57" spans="1:18" x14ac:dyDescent="0.25">
      <c r="A57" s="60"/>
      <c r="B57" s="60"/>
      <c r="C57" s="60"/>
      <c r="D57" s="55" t="s">
        <v>91</v>
      </c>
      <c r="E57" s="56">
        <v>633</v>
      </c>
      <c r="F57" s="57">
        <v>1988.50927</v>
      </c>
      <c r="G57" s="58">
        <v>0</v>
      </c>
      <c r="H57" s="58">
        <v>1988.50927</v>
      </c>
      <c r="I57" s="58">
        <v>30901.773870000001</v>
      </c>
      <c r="J57" s="58">
        <v>6.4699</v>
      </c>
      <c r="K57" s="58">
        <v>30908.243770000001</v>
      </c>
      <c r="L57" s="58">
        <v>595.52548000000002</v>
      </c>
      <c r="M57" s="58">
        <v>0</v>
      </c>
      <c r="N57" s="58">
        <v>595.52548000000002</v>
      </c>
      <c r="O57" s="58">
        <v>33492.27852</v>
      </c>
      <c r="P57" s="58">
        <v>5554.0636199999999</v>
      </c>
      <c r="Q57" s="58">
        <v>0</v>
      </c>
      <c r="R57" s="59">
        <v>5554.0636199999999</v>
      </c>
    </row>
    <row r="58" spans="1:18" x14ac:dyDescent="0.25">
      <c r="A58" s="60"/>
      <c r="B58" s="60"/>
      <c r="C58" s="55" t="s">
        <v>92</v>
      </c>
      <c r="D58" s="55" t="s">
        <v>93</v>
      </c>
      <c r="E58" s="56">
        <v>285</v>
      </c>
      <c r="F58" s="57">
        <v>14770.183730000001</v>
      </c>
      <c r="G58" s="58">
        <v>0</v>
      </c>
      <c r="H58" s="58">
        <v>14770.183730000001</v>
      </c>
      <c r="I58" s="58">
        <v>12895.031050000001</v>
      </c>
      <c r="J58" s="58">
        <v>0.21176</v>
      </c>
      <c r="K58" s="58">
        <v>12895.24281</v>
      </c>
      <c r="L58" s="58">
        <v>473.78222</v>
      </c>
      <c r="M58" s="58">
        <v>0</v>
      </c>
      <c r="N58" s="58">
        <v>473.78222</v>
      </c>
      <c r="O58" s="58">
        <v>28139.208760000001</v>
      </c>
      <c r="P58" s="58">
        <v>3162.5103199999999</v>
      </c>
      <c r="Q58" s="58">
        <v>0</v>
      </c>
      <c r="R58" s="59">
        <v>3162.5103199999999</v>
      </c>
    </row>
    <row r="59" spans="1:18" x14ac:dyDescent="0.25">
      <c r="A59" s="60"/>
      <c r="B59" s="60"/>
      <c r="C59" s="55" t="s">
        <v>94</v>
      </c>
      <c r="D59" s="55" t="s">
        <v>94</v>
      </c>
      <c r="E59" s="56">
        <v>288</v>
      </c>
      <c r="F59" s="57">
        <v>3818.2505299999998</v>
      </c>
      <c r="G59" s="58">
        <v>5.3530000000000001E-2</v>
      </c>
      <c r="H59" s="58">
        <v>3818.3040599999999</v>
      </c>
      <c r="I59" s="58">
        <v>34641.355659999994</v>
      </c>
      <c r="J59" s="58">
        <v>64.26079</v>
      </c>
      <c r="K59" s="58">
        <v>34705.616450000001</v>
      </c>
      <c r="L59" s="58">
        <v>749.66485999999998</v>
      </c>
      <c r="M59" s="58">
        <v>0.43575999999999998</v>
      </c>
      <c r="N59" s="58">
        <v>750.10062000000005</v>
      </c>
      <c r="O59" s="58">
        <v>39274.021130000001</v>
      </c>
      <c r="P59" s="58">
        <v>7079.3127500000001</v>
      </c>
      <c r="Q59" s="58">
        <v>0</v>
      </c>
      <c r="R59" s="59">
        <v>7079.3127500000001</v>
      </c>
    </row>
    <row r="60" spans="1:18" x14ac:dyDescent="0.25">
      <c r="A60" s="60"/>
      <c r="B60" s="60"/>
      <c r="C60" s="60"/>
      <c r="D60" s="55" t="s">
        <v>95</v>
      </c>
      <c r="E60" s="56">
        <v>771</v>
      </c>
      <c r="F60" s="57">
        <v>0</v>
      </c>
      <c r="G60" s="58">
        <v>0</v>
      </c>
      <c r="H60" s="58">
        <v>0</v>
      </c>
      <c r="I60" s="58">
        <v>0</v>
      </c>
      <c r="J60" s="58">
        <v>0</v>
      </c>
      <c r="K60" s="58">
        <v>0</v>
      </c>
      <c r="L60" s="58">
        <v>40.984749999999998</v>
      </c>
      <c r="M60" s="58">
        <v>0</v>
      </c>
      <c r="N60" s="58">
        <v>40.984749999999998</v>
      </c>
      <c r="O60" s="58">
        <v>40.984749999999998</v>
      </c>
      <c r="P60" s="58">
        <v>0</v>
      </c>
      <c r="Q60" s="58">
        <v>0</v>
      </c>
      <c r="R60" s="59">
        <v>0</v>
      </c>
    </row>
    <row r="61" spans="1:18" x14ac:dyDescent="0.25">
      <c r="A61" s="60"/>
      <c r="B61" s="60"/>
      <c r="C61" s="55" t="s">
        <v>96</v>
      </c>
      <c r="D61" s="55" t="s">
        <v>97</v>
      </c>
      <c r="E61" s="56">
        <v>286</v>
      </c>
      <c r="F61" s="57">
        <v>2212.3898199999999</v>
      </c>
      <c r="G61" s="58">
        <v>0</v>
      </c>
      <c r="H61" s="58">
        <v>2212.3898199999999</v>
      </c>
      <c r="I61" s="58">
        <v>13583.014660000001</v>
      </c>
      <c r="J61" s="58">
        <v>50.984319999999997</v>
      </c>
      <c r="K61" s="58">
        <v>13633.99898</v>
      </c>
      <c r="L61" s="58">
        <v>347.31353999999999</v>
      </c>
      <c r="M61" s="58">
        <v>0</v>
      </c>
      <c r="N61" s="58">
        <v>347.31353999999999</v>
      </c>
      <c r="O61" s="58">
        <v>16193.70234</v>
      </c>
      <c r="P61" s="58">
        <v>6381.4565999999995</v>
      </c>
      <c r="Q61" s="58">
        <v>0</v>
      </c>
      <c r="R61" s="59">
        <v>6381.4565999999995</v>
      </c>
    </row>
    <row r="62" spans="1:18" x14ac:dyDescent="0.25">
      <c r="A62" s="60"/>
      <c r="B62" s="60"/>
      <c r="C62" s="55" t="s">
        <v>98</v>
      </c>
      <c r="D62" s="55" t="s">
        <v>99</v>
      </c>
      <c r="E62" s="56">
        <v>460</v>
      </c>
      <c r="F62" s="57">
        <v>3779.4585299999999</v>
      </c>
      <c r="G62" s="58">
        <v>0</v>
      </c>
      <c r="H62" s="58">
        <v>3779.4585299999999</v>
      </c>
      <c r="I62" s="58">
        <v>43609.375970000001</v>
      </c>
      <c r="J62" s="58">
        <v>0.24343000000000001</v>
      </c>
      <c r="K62" s="58">
        <v>43609.619399999996</v>
      </c>
      <c r="L62" s="58">
        <v>616.09665000000007</v>
      </c>
      <c r="M62" s="58">
        <v>0</v>
      </c>
      <c r="N62" s="58">
        <v>616.09665000000007</v>
      </c>
      <c r="O62" s="58">
        <v>48005.174579999999</v>
      </c>
      <c r="P62" s="58">
        <v>6662.0164100000002</v>
      </c>
      <c r="Q62" s="58">
        <v>0</v>
      </c>
      <c r="R62" s="59">
        <v>6662.0164100000002</v>
      </c>
    </row>
    <row r="63" spans="1:18" x14ac:dyDescent="0.25">
      <c r="A63" s="60"/>
      <c r="B63" s="60"/>
      <c r="C63" s="60"/>
      <c r="D63" s="55" t="s">
        <v>100</v>
      </c>
      <c r="E63" s="56">
        <v>671</v>
      </c>
      <c r="F63" s="57">
        <v>9088.4207699999988</v>
      </c>
      <c r="G63" s="58">
        <v>0</v>
      </c>
      <c r="H63" s="58">
        <v>9088.4207699999988</v>
      </c>
      <c r="I63" s="58">
        <v>6484.9387200000001</v>
      </c>
      <c r="J63" s="58">
        <v>0</v>
      </c>
      <c r="K63" s="58">
        <v>6484.9387200000001</v>
      </c>
      <c r="L63" s="58">
        <v>89.24212</v>
      </c>
      <c r="M63" s="58">
        <v>0</v>
      </c>
      <c r="N63" s="58">
        <v>89.24212</v>
      </c>
      <c r="O63" s="58">
        <v>15662.60161</v>
      </c>
      <c r="P63" s="58">
        <v>4553.17767</v>
      </c>
      <c r="Q63" s="58">
        <v>0</v>
      </c>
      <c r="R63" s="59">
        <v>4553.17767</v>
      </c>
    </row>
    <row r="64" spans="1:18" x14ac:dyDescent="0.25">
      <c r="A64" s="60"/>
      <c r="B64" s="60"/>
      <c r="C64" s="60"/>
      <c r="D64" s="55" t="s">
        <v>101</v>
      </c>
      <c r="E64" s="56">
        <v>782</v>
      </c>
      <c r="F64" s="57">
        <v>4608.3029999999999</v>
      </c>
      <c r="G64" s="58">
        <v>0</v>
      </c>
      <c r="H64" s="58">
        <v>4608.3029999999999</v>
      </c>
      <c r="I64" s="58">
        <v>31.167020000000001</v>
      </c>
      <c r="J64" s="58">
        <v>0</v>
      </c>
      <c r="K64" s="58">
        <v>31.167020000000001</v>
      </c>
      <c r="L64" s="58">
        <v>433.44740999999999</v>
      </c>
      <c r="M64" s="58">
        <v>0</v>
      </c>
      <c r="N64" s="58">
        <v>433.44740999999999</v>
      </c>
      <c r="O64" s="58">
        <v>5072.9174299999995</v>
      </c>
      <c r="P64" s="58">
        <v>5782.2209899999998</v>
      </c>
      <c r="Q64" s="58">
        <v>0</v>
      </c>
      <c r="R64" s="59">
        <v>5782.2209899999998</v>
      </c>
    </row>
    <row r="65" spans="1:18" x14ac:dyDescent="0.25">
      <c r="A65" s="60"/>
      <c r="B65" s="60"/>
      <c r="C65" s="55" t="s">
        <v>102</v>
      </c>
      <c r="D65" s="55" t="s">
        <v>102</v>
      </c>
      <c r="E65" s="56">
        <v>284</v>
      </c>
      <c r="F65" s="57">
        <v>1779.99143</v>
      </c>
      <c r="G65" s="58">
        <v>0</v>
      </c>
      <c r="H65" s="58">
        <v>1779.99143</v>
      </c>
      <c r="I65" s="58">
        <v>7316.2606699999997</v>
      </c>
      <c r="J65" s="58">
        <v>0.11008</v>
      </c>
      <c r="K65" s="58">
        <v>7316.37075</v>
      </c>
      <c r="L65" s="58">
        <v>153.24123</v>
      </c>
      <c r="M65" s="58">
        <v>0</v>
      </c>
      <c r="N65" s="58">
        <v>153.24123</v>
      </c>
      <c r="O65" s="58">
        <v>9249.6034099999997</v>
      </c>
      <c r="P65" s="58">
        <v>2116.5393599999998</v>
      </c>
      <c r="Q65" s="58">
        <v>0</v>
      </c>
      <c r="R65" s="59">
        <v>2116.5393599999998</v>
      </c>
    </row>
    <row r="66" spans="1:18" x14ac:dyDescent="0.25">
      <c r="A66" s="60"/>
      <c r="B66" s="55" t="s">
        <v>103</v>
      </c>
      <c r="C66" s="55" t="s">
        <v>103</v>
      </c>
      <c r="D66" s="55" t="s">
        <v>103</v>
      </c>
      <c r="E66" s="56">
        <v>314</v>
      </c>
      <c r="F66" s="57">
        <v>297462.39526999998</v>
      </c>
      <c r="G66" s="58">
        <v>601.97203999999999</v>
      </c>
      <c r="H66" s="58">
        <v>298064.36731</v>
      </c>
      <c r="I66" s="58">
        <v>444191.37670999998</v>
      </c>
      <c r="J66" s="58">
        <v>5999.1977800000004</v>
      </c>
      <c r="K66" s="58">
        <v>450190.57449000003</v>
      </c>
      <c r="L66" s="58">
        <v>130786.41237000001</v>
      </c>
      <c r="M66" s="58">
        <v>31638.74699</v>
      </c>
      <c r="N66" s="58">
        <v>162425.15936000002</v>
      </c>
      <c r="O66" s="58">
        <v>910680.10115999996</v>
      </c>
      <c r="P66" s="58">
        <v>303360.52622</v>
      </c>
      <c r="Q66" s="58">
        <v>0</v>
      </c>
      <c r="R66" s="59">
        <v>303360.52622</v>
      </c>
    </row>
    <row r="67" spans="1:18" x14ac:dyDescent="0.25">
      <c r="A67" s="60"/>
      <c r="B67" s="60"/>
      <c r="C67" s="60"/>
      <c r="D67" s="55" t="s">
        <v>104</v>
      </c>
      <c r="E67" s="56">
        <v>478</v>
      </c>
      <c r="F67" s="57">
        <v>23254.84173</v>
      </c>
      <c r="G67" s="58">
        <v>0</v>
      </c>
      <c r="H67" s="58">
        <v>23254.84173</v>
      </c>
      <c r="I67" s="58">
        <v>19558.69584</v>
      </c>
      <c r="J67" s="58">
        <v>1287.7946899999999</v>
      </c>
      <c r="K67" s="58">
        <v>20846.490530000003</v>
      </c>
      <c r="L67" s="58">
        <v>12947.72287</v>
      </c>
      <c r="M67" s="58">
        <v>4238.3138200000003</v>
      </c>
      <c r="N67" s="58">
        <v>17186.036690000001</v>
      </c>
      <c r="O67" s="58">
        <v>61287.368950000004</v>
      </c>
      <c r="P67" s="58">
        <v>49880.487979999998</v>
      </c>
      <c r="Q67" s="58">
        <v>0</v>
      </c>
      <c r="R67" s="59">
        <v>49880.487979999998</v>
      </c>
    </row>
    <row r="68" spans="1:18" x14ac:dyDescent="0.25">
      <c r="A68" s="60"/>
      <c r="B68" s="60"/>
      <c r="C68" s="60"/>
      <c r="D68" s="60"/>
      <c r="E68" s="61">
        <v>787</v>
      </c>
      <c r="F68" s="62">
        <v>0</v>
      </c>
      <c r="G68" s="63">
        <v>0</v>
      </c>
      <c r="H68" s="63">
        <v>0</v>
      </c>
      <c r="I68" s="63">
        <v>0</v>
      </c>
      <c r="J68" s="63">
        <v>0</v>
      </c>
      <c r="K68" s="63">
        <v>0</v>
      </c>
      <c r="L68" s="63">
        <v>0</v>
      </c>
      <c r="M68" s="63">
        <v>0</v>
      </c>
      <c r="N68" s="63">
        <v>0</v>
      </c>
      <c r="O68" s="63">
        <v>0</v>
      </c>
      <c r="P68" s="63">
        <v>0</v>
      </c>
      <c r="Q68" s="63">
        <v>0</v>
      </c>
      <c r="R68" s="64">
        <v>0</v>
      </c>
    </row>
    <row r="69" spans="1:18" x14ac:dyDescent="0.25">
      <c r="A69" s="60"/>
      <c r="B69" s="60"/>
      <c r="C69" s="60"/>
      <c r="D69" s="55" t="s">
        <v>105</v>
      </c>
      <c r="E69" s="56">
        <v>571</v>
      </c>
      <c r="F69" s="57">
        <v>15193.510689999999</v>
      </c>
      <c r="G69" s="58">
        <v>0</v>
      </c>
      <c r="H69" s="58">
        <v>15193.510689999999</v>
      </c>
      <c r="I69" s="58">
        <v>1765.7188799999999</v>
      </c>
      <c r="J69" s="58">
        <v>1665.85608</v>
      </c>
      <c r="K69" s="58">
        <v>3431.5749599999999</v>
      </c>
      <c r="L69" s="58">
        <v>11322.51369</v>
      </c>
      <c r="M69" s="58">
        <v>3123.3118100000002</v>
      </c>
      <c r="N69" s="58">
        <v>14445.825500000001</v>
      </c>
      <c r="O69" s="58">
        <v>33070.91115</v>
      </c>
      <c r="P69" s="58">
        <v>61250.26728</v>
      </c>
      <c r="Q69" s="58">
        <v>0</v>
      </c>
      <c r="R69" s="59">
        <v>61250.26728</v>
      </c>
    </row>
    <row r="70" spans="1:18" x14ac:dyDescent="0.25">
      <c r="A70" s="60"/>
      <c r="B70" s="60"/>
      <c r="C70" s="60"/>
      <c r="D70" s="55" t="s">
        <v>106</v>
      </c>
      <c r="E70" s="56">
        <v>315</v>
      </c>
      <c r="F70" s="57">
        <v>3629.4424100000001</v>
      </c>
      <c r="G70" s="58">
        <v>0</v>
      </c>
      <c r="H70" s="58">
        <v>3629.4424100000001</v>
      </c>
      <c r="I70" s="58">
        <v>15578.50719</v>
      </c>
      <c r="J70" s="58">
        <v>1.7502800000000001</v>
      </c>
      <c r="K70" s="58">
        <v>15580.25747</v>
      </c>
      <c r="L70" s="58">
        <v>676.88247999999999</v>
      </c>
      <c r="M70" s="58">
        <v>0</v>
      </c>
      <c r="N70" s="58">
        <v>676.88247999999999</v>
      </c>
      <c r="O70" s="58">
        <v>19886.58236</v>
      </c>
      <c r="P70" s="58">
        <v>4361.2362899999998</v>
      </c>
      <c r="Q70" s="58">
        <v>0</v>
      </c>
      <c r="R70" s="59">
        <v>4361.2362899999998</v>
      </c>
    </row>
    <row r="71" spans="1:18" x14ac:dyDescent="0.25">
      <c r="A71" s="60"/>
      <c r="B71" s="60"/>
      <c r="C71" s="60"/>
      <c r="D71" s="55" t="s">
        <v>107</v>
      </c>
      <c r="E71" s="56">
        <v>832</v>
      </c>
      <c r="F71" s="57">
        <v>0</v>
      </c>
      <c r="G71" s="58">
        <v>0</v>
      </c>
      <c r="H71" s="58">
        <v>0</v>
      </c>
      <c r="I71" s="58">
        <v>0</v>
      </c>
      <c r="J71" s="58">
        <v>0</v>
      </c>
      <c r="K71" s="58">
        <v>0</v>
      </c>
      <c r="L71" s="58">
        <v>0</v>
      </c>
      <c r="M71" s="58">
        <v>0</v>
      </c>
      <c r="N71" s="58">
        <v>0</v>
      </c>
      <c r="O71" s="58">
        <v>0</v>
      </c>
      <c r="P71" s="58">
        <v>0</v>
      </c>
      <c r="Q71" s="58">
        <v>0</v>
      </c>
      <c r="R71" s="59">
        <v>0</v>
      </c>
    </row>
    <row r="72" spans="1:18" x14ac:dyDescent="0.25">
      <c r="A72" s="60"/>
      <c r="B72" s="60"/>
      <c r="C72" s="60"/>
      <c r="D72" s="55" t="s">
        <v>108</v>
      </c>
      <c r="E72" s="56">
        <v>567</v>
      </c>
      <c r="F72" s="57">
        <v>6067.80141</v>
      </c>
      <c r="G72" s="58">
        <v>0</v>
      </c>
      <c r="H72" s="58">
        <v>6067.80141</v>
      </c>
      <c r="I72" s="58">
        <v>1280.0667800000001</v>
      </c>
      <c r="J72" s="58">
        <v>234.73425</v>
      </c>
      <c r="K72" s="58">
        <v>1514.8010300000001</v>
      </c>
      <c r="L72" s="58">
        <v>16297.10752</v>
      </c>
      <c r="M72" s="58">
        <v>4493.78593</v>
      </c>
      <c r="N72" s="58">
        <v>20790.89345</v>
      </c>
      <c r="O72" s="58">
        <v>28373.495890000002</v>
      </c>
      <c r="P72" s="58">
        <v>24697.420670000003</v>
      </c>
      <c r="Q72" s="58">
        <v>0</v>
      </c>
      <c r="R72" s="59">
        <v>24697.420670000003</v>
      </c>
    </row>
    <row r="73" spans="1:18" x14ac:dyDescent="0.25">
      <c r="A73" s="60"/>
      <c r="B73" s="60"/>
      <c r="C73" s="60"/>
      <c r="D73" s="55" t="s">
        <v>109</v>
      </c>
      <c r="E73" s="56">
        <v>746</v>
      </c>
      <c r="F73" s="57">
        <v>453.36806000000001</v>
      </c>
      <c r="G73" s="58">
        <v>0</v>
      </c>
      <c r="H73" s="58">
        <v>453.36806000000001</v>
      </c>
      <c r="I73" s="58">
        <v>754.17059999999992</v>
      </c>
      <c r="J73" s="58">
        <v>0</v>
      </c>
      <c r="K73" s="58">
        <v>754.17059999999992</v>
      </c>
      <c r="L73" s="58">
        <v>1359.5856999999999</v>
      </c>
      <c r="M73" s="58">
        <v>14.990879999999999</v>
      </c>
      <c r="N73" s="58">
        <v>1374.5765800000001</v>
      </c>
      <c r="O73" s="58">
        <v>2582.1152400000001</v>
      </c>
      <c r="P73" s="58">
        <v>1930.47622</v>
      </c>
      <c r="Q73" s="58">
        <v>0</v>
      </c>
      <c r="R73" s="59">
        <v>1930.47622</v>
      </c>
    </row>
    <row r="74" spans="1:18" x14ac:dyDescent="0.25">
      <c r="A74" s="60"/>
      <c r="B74" s="60"/>
      <c r="C74" s="55" t="s">
        <v>110</v>
      </c>
      <c r="D74" s="55" t="s">
        <v>110</v>
      </c>
      <c r="E74" s="56">
        <v>318</v>
      </c>
      <c r="F74" s="57">
        <v>15270.122210000001</v>
      </c>
      <c r="G74" s="58">
        <v>0</v>
      </c>
      <c r="H74" s="58">
        <v>15270.122210000001</v>
      </c>
      <c r="I74" s="58">
        <v>21527.649289999998</v>
      </c>
      <c r="J74" s="58">
        <v>308.06241</v>
      </c>
      <c r="K74" s="58">
        <v>21835.7117</v>
      </c>
      <c r="L74" s="58">
        <v>4039.88391</v>
      </c>
      <c r="M74" s="58">
        <v>339.11276000000004</v>
      </c>
      <c r="N74" s="58">
        <v>4378.9966699999995</v>
      </c>
      <c r="O74" s="58">
        <v>41484.830580000002</v>
      </c>
      <c r="P74" s="58">
        <v>26275.913510000002</v>
      </c>
      <c r="Q74" s="58">
        <v>0</v>
      </c>
      <c r="R74" s="59">
        <v>26275.913510000002</v>
      </c>
    </row>
    <row r="75" spans="1:18" x14ac:dyDescent="0.25">
      <c r="A75" s="60"/>
      <c r="B75" s="60"/>
      <c r="C75" s="60"/>
      <c r="D75" s="55" t="s">
        <v>111</v>
      </c>
      <c r="E75" s="56">
        <v>319</v>
      </c>
      <c r="F75" s="57">
        <v>1232.74128</v>
      </c>
      <c r="G75" s="58">
        <v>0</v>
      </c>
      <c r="H75" s="58">
        <v>1232.74128</v>
      </c>
      <c r="I75" s="58">
        <v>8694.99323</v>
      </c>
      <c r="J75" s="58">
        <v>39.285470000000004</v>
      </c>
      <c r="K75" s="58">
        <v>8734.2786999999989</v>
      </c>
      <c r="L75" s="58">
        <v>188.88982000000001</v>
      </c>
      <c r="M75" s="58">
        <v>0</v>
      </c>
      <c r="N75" s="58">
        <v>188.88982000000001</v>
      </c>
      <c r="O75" s="58">
        <v>10155.909800000001</v>
      </c>
      <c r="P75" s="58">
        <v>756.06606999999997</v>
      </c>
      <c r="Q75" s="58">
        <v>0</v>
      </c>
      <c r="R75" s="59">
        <v>756.06606999999997</v>
      </c>
    </row>
    <row r="76" spans="1:18" x14ac:dyDescent="0.25">
      <c r="A76" s="60"/>
      <c r="B76" s="60"/>
      <c r="C76" s="55" t="s">
        <v>112</v>
      </c>
      <c r="D76" s="55" t="s">
        <v>112</v>
      </c>
      <c r="E76" s="56">
        <v>320</v>
      </c>
      <c r="F76" s="57">
        <v>10235.43154</v>
      </c>
      <c r="G76" s="58">
        <v>0</v>
      </c>
      <c r="H76" s="58">
        <v>10235.43154</v>
      </c>
      <c r="I76" s="58">
        <v>9687.2808599999989</v>
      </c>
      <c r="J76" s="58">
        <v>110.85546000000001</v>
      </c>
      <c r="K76" s="58">
        <v>9798.1363199999996</v>
      </c>
      <c r="L76" s="58">
        <v>648.64531999999997</v>
      </c>
      <c r="M76" s="58">
        <v>10.41131</v>
      </c>
      <c r="N76" s="58">
        <v>659.05663000000004</v>
      </c>
      <c r="O76" s="58">
        <v>20692.624489999998</v>
      </c>
      <c r="P76" s="58">
        <v>1120.16957</v>
      </c>
      <c r="Q76" s="58">
        <v>0</v>
      </c>
      <c r="R76" s="59">
        <v>1120.16957</v>
      </c>
    </row>
    <row r="77" spans="1:18" x14ac:dyDescent="0.25">
      <c r="A77" s="60"/>
      <c r="B77" s="60"/>
      <c r="C77" s="60"/>
      <c r="D77" s="55" t="s">
        <v>113</v>
      </c>
      <c r="E77" s="56">
        <v>323</v>
      </c>
      <c r="F77" s="57">
        <v>22411.144929999999</v>
      </c>
      <c r="G77" s="58">
        <v>0</v>
      </c>
      <c r="H77" s="58">
        <v>22411.144929999999</v>
      </c>
      <c r="I77" s="58">
        <v>10833.420199999999</v>
      </c>
      <c r="J77" s="58">
        <v>33.723399999999998</v>
      </c>
      <c r="K77" s="58">
        <v>10867.143599999999</v>
      </c>
      <c r="L77" s="58">
        <v>922.60123999999996</v>
      </c>
      <c r="M77" s="58">
        <v>0</v>
      </c>
      <c r="N77" s="58">
        <v>922.60123999999996</v>
      </c>
      <c r="O77" s="58">
        <v>34200.889770000002</v>
      </c>
      <c r="P77" s="58">
        <v>2868.9556200000002</v>
      </c>
      <c r="Q77" s="58">
        <v>0</v>
      </c>
      <c r="R77" s="59">
        <v>2868.9556200000002</v>
      </c>
    </row>
    <row r="78" spans="1:18" x14ac:dyDescent="0.25">
      <c r="A78" s="60"/>
      <c r="B78" s="60"/>
      <c r="C78" s="60"/>
      <c r="D78" s="55" t="s">
        <v>114</v>
      </c>
      <c r="E78" s="56">
        <v>316</v>
      </c>
      <c r="F78" s="57">
        <v>3749.7326800000001</v>
      </c>
      <c r="G78" s="58">
        <v>0</v>
      </c>
      <c r="H78" s="58">
        <v>3749.7326800000001</v>
      </c>
      <c r="I78" s="58">
        <v>10901.32806</v>
      </c>
      <c r="J78" s="58">
        <v>32.94829</v>
      </c>
      <c r="K78" s="58">
        <v>10934.27635</v>
      </c>
      <c r="L78" s="58">
        <v>580.92768999999998</v>
      </c>
      <c r="M78" s="58">
        <v>0</v>
      </c>
      <c r="N78" s="58">
        <v>580.92768999999998</v>
      </c>
      <c r="O78" s="58">
        <v>15264.936720000002</v>
      </c>
      <c r="P78" s="58">
        <v>2071.6411399999997</v>
      </c>
      <c r="Q78" s="58">
        <v>0</v>
      </c>
      <c r="R78" s="59">
        <v>2071.6411399999997</v>
      </c>
    </row>
    <row r="79" spans="1:18" x14ac:dyDescent="0.25">
      <c r="A79" s="60"/>
      <c r="B79" s="60"/>
      <c r="C79" s="60"/>
      <c r="D79" s="55" t="s">
        <v>115</v>
      </c>
      <c r="E79" s="56">
        <v>317</v>
      </c>
      <c r="F79" s="57">
        <v>2432.57519</v>
      </c>
      <c r="G79" s="58">
        <v>0</v>
      </c>
      <c r="H79" s="58">
        <v>2432.57519</v>
      </c>
      <c r="I79" s="58">
        <v>8521.9225299999998</v>
      </c>
      <c r="J79" s="58">
        <v>3.3783799999999999</v>
      </c>
      <c r="K79" s="58">
        <v>8525.3009099999999</v>
      </c>
      <c r="L79" s="58">
        <v>309.79978000000006</v>
      </c>
      <c r="M79" s="58">
        <v>0.6704</v>
      </c>
      <c r="N79" s="58">
        <v>310.47017999999997</v>
      </c>
      <c r="O79" s="58">
        <v>11268.34628</v>
      </c>
      <c r="P79" s="58">
        <v>1263.65119</v>
      </c>
      <c r="Q79" s="58">
        <v>0</v>
      </c>
      <c r="R79" s="59">
        <v>1263.65119</v>
      </c>
    </row>
    <row r="80" spans="1:18" x14ac:dyDescent="0.25">
      <c r="A80" s="60"/>
      <c r="B80" s="60"/>
      <c r="C80" s="60"/>
      <c r="D80" s="55" t="s">
        <v>116</v>
      </c>
      <c r="E80" s="56">
        <v>324</v>
      </c>
      <c r="F80" s="57">
        <v>1470.0614699999999</v>
      </c>
      <c r="G80" s="58">
        <v>0</v>
      </c>
      <c r="H80" s="58">
        <v>1470.0614699999999</v>
      </c>
      <c r="I80" s="58">
        <v>4142.5110500000001</v>
      </c>
      <c r="J80" s="58">
        <v>3.7200000000000002E-3</v>
      </c>
      <c r="K80" s="58">
        <v>4142.5147699999998</v>
      </c>
      <c r="L80" s="58">
        <v>64.722709999999992</v>
      </c>
      <c r="M80" s="58">
        <v>0</v>
      </c>
      <c r="N80" s="58">
        <v>64.722709999999992</v>
      </c>
      <c r="O80" s="58">
        <v>5677.2989500000003</v>
      </c>
      <c r="P80" s="58">
        <v>1021.7442199999999</v>
      </c>
      <c r="Q80" s="58">
        <v>0</v>
      </c>
      <c r="R80" s="59">
        <v>1021.7442199999999</v>
      </c>
    </row>
    <row r="81" spans="1:18" x14ac:dyDescent="0.25">
      <c r="A81" s="60"/>
      <c r="B81" s="60"/>
      <c r="C81" s="55" t="s">
        <v>117</v>
      </c>
      <c r="D81" s="55" t="s">
        <v>118</v>
      </c>
      <c r="E81" s="56">
        <v>325</v>
      </c>
      <c r="F81" s="57">
        <v>7252.0854600000002</v>
      </c>
      <c r="G81" s="58">
        <v>0</v>
      </c>
      <c r="H81" s="58">
        <v>7252.0854600000002</v>
      </c>
      <c r="I81" s="58">
        <v>27653.354890000002</v>
      </c>
      <c r="J81" s="58">
        <v>411.05351000000002</v>
      </c>
      <c r="K81" s="58">
        <v>28064.4084</v>
      </c>
      <c r="L81" s="58">
        <v>915.68964000000005</v>
      </c>
      <c r="M81" s="58">
        <v>0.69992999999999994</v>
      </c>
      <c r="N81" s="58">
        <v>916.38956999999994</v>
      </c>
      <c r="O81" s="58">
        <v>36232.883430000002</v>
      </c>
      <c r="P81" s="58">
        <v>7718.8335099999995</v>
      </c>
      <c r="Q81" s="58">
        <v>0</v>
      </c>
      <c r="R81" s="59">
        <v>7718.8335099999995</v>
      </c>
    </row>
    <row r="82" spans="1:18" x14ac:dyDescent="0.25">
      <c r="A82" s="60"/>
      <c r="B82" s="60"/>
      <c r="C82" s="60"/>
      <c r="D82" s="55" t="s">
        <v>119</v>
      </c>
      <c r="E82" s="56">
        <v>328</v>
      </c>
      <c r="F82" s="57">
        <v>474.44301000000002</v>
      </c>
      <c r="G82" s="58">
        <v>0</v>
      </c>
      <c r="H82" s="58">
        <v>474.44301000000002</v>
      </c>
      <c r="I82" s="58">
        <v>2681.11022</v>
      </c>
      <c r="J82" s="58">
        <v>0.97921999999999998</v>
      </c>
      <c r="K82" s="58">
        <v>2682.0894399999997</v>
      </c>
      <c r="L82" s="58">
        <v>94.181179999999998</v>
      </c>
      <c r="M82" s="58">
        <v>0</v>
      </c>
      <c r="N82" s="58">
        <v>94.181179999999998</v>
      </c>
      <c r="O82" s="58">
        <v>3250.7136299999997</v>
      </c>
      <c r="P82" s="58">
        <v>1774.0393899999999</v>
      </c>
      <c r="Q82" s="58">
        <v>0</v>
      </c>
      <c r="R82" s="59">
        <v>1774.0393899999999</v>
      </c>
    </row>
    <row r="83" spans="1:18" x14ac:dyDescent="0.25">
      <c r="A83" s="60"/>
      <c r="B83" s="60"/>
      <c r="C83" s="60"/>
      <c r="D83" s="55" t="s">
        <v>120</v>
      </c>
      <c r="E83" s="56">
        <v>439</v>
      </c>
      <c r="F83" s="57">
        <v>5836.70147</v>
      </c>
      <c r="G83" s="58">
        <v>0</v>
      </c>
      <c r="H83" s="58">
        <v>5836.70147</v>
      </c>
      <c r="I83" s="58">
        <v>6647.9727699999994</v>
      </c>
      <c r="J83" s="58">
        <v>3.3552499999999998</v>
      </c>
      <c r="K83" s="58">
        <v>6651.3280199999999</v>
      </c>
      <c r="L83" s="58">
        <v>104.52153</v>
      </c>
      <c r="M83" s="58">
        <v>13.210229999999999</v>
      </c>
      <c r="N83" s="58">
        <v>117.73175999999999</v>
      </c>
      <c r="O83" s="58">
        <v>12605.76125</v>
      </c>
      <c r="P83" s="58">
        <v>941.26017000000002</v>
      </c>
      <c r="Q83" s="58">
        <v>0</v>
      </c>
      <c r="R83" s="59">
        <v>941.26017000000002</v>
      </c>
    </row>
    <row r="84" spans="1:18" x14ac:dyDescent="0.25">
      <c r="A84" s="60"/>
      <c r="B84" s="60"/>
      <c r="C84" s="60"/>
      <c r="D84" s="55" t="s">
        <v>121</v>
      </c>
      <c r="E84" s="56">
        <v>729</v>
      </c>
      <c r="F84" s="57">
        <v>665.10176000000001</v>
      </c>
      <c r="G84" s="58">
        <v>0</v>
      </c>
      <c r="H84" s="58">
        <v>665.10176000000001</v>
      </c>
      <c r="I84" s="58">
        <v>1708.65425</v>
      </c>
      <c r="J84" s="58">
        <v>0</v>
      </c>
      <c r="K84" s="58">
        <v>1708.65425</v>
      </c>
      <c r="L84" s="58">
        <v>11.210240000000001</v>
      </c>
      <c r="M84" s="58">
        <v>0</v>
      </c>
      <c r="N84" s="58">
        <v>11.210240000000001</v>
      </c>
      <c r="O84" s="58">
        <v>2384.9662499999999</v>
      </c>
      <c r="P84" s="58">
        <v>711.90662999999995</v>
      </c>
      <c r="Q84" s="58">
        <v>0</v>
      </c>
      <c r="R84" s="59">
        <v>711.90662999999995</v>
      </c>
    </row>
    <row r="85" spans="1:18" x14ac:dyDescent="0.25">
      <c r="A85" s="60"/>
      <c r="B85" s="60"/>
      <c r="C85" s="55" t="s">
        <v>122</v>
      </c>
      <c r="D85" s="55" t="s">
        <v>123</v>
      </c>
      <c r="E85" s="56">
        <v>330</v>
      </c>
      <c r="F85" s="57">
        <v>1931.2253500000002</v>
      </c>
      <c r="G85" s="58">
        <v>0</v>
      </c>
      <c r="H85" s="58">
        <v>1931.2253500000002</v>
      </c>
      <c r="I85" s="58">
        <v>16630.436000000002</v>
      </c>
      <c r="J85" s="58">
        <v>0</v>
      </c>
      <c r="K85" s="58">
        <v>16630.436000000002</v>
      </c>
      <c r="L85" s="58">
        <v>821.83006999999998</v>
      </c>
      <c r="M85" s="58">
        <v>0</v>
      </c>
      <c r="N85" s="58">
        <v>821.83006999999998</v>
      </c>
      <c r="O85" s="58">
        <v>19383.491420000002</v>
      </c>
      <c r="P85" s="58">
        <v>3801.8811600000004</v>
      </c>
      <c r="Q85" s="58">
        <v>0</v>
      </c>
      <c r="R85" s="59">
        <v>3801.8811600000004</v>
      </c>
    </row>
    <row r="86" spans="1:18" x14ac:dyDescent="0.25">
      <c r="A86" s="60"/>
      <c r="B86" s="60"/>
      <c r="C86" s="60"/>
      <c r="D86" s="55" t="s">
        <v>124</v>
      </c>
      <c r="E86" s="56">
        <v>537</v>
      </c>
      <c r="F86" s="57">
        <v>18291.783489999998</v>
      </c>
      <c r="G86" s="58">
        <v>0</v>
      </c>
      <c r="H86" s="58">
        <v>18291.783489999998</v>
      </c>
      <c r="I86" s="58">
        <v>12559.76369</v>
      </c>
      <c r="J86" s="58">
        <v>18.13419</v>
      </c>
      <c r="K86" s="58">
        <v>12577.89788</v>
      </c>
      <c r="L86" s="58">
        <v>3557.7718799999998</v>
      </c>
      <c r="M86" s="58">
        <v>47.038350000000001</v>
      </c>
      <c r="N86" s="58">
        <v>3604.81023</v>
      </c>
      <c r="O86" s="58">
        <v>34474.491600000001</v>
      </c>
      <c r="P86" s="58">
        <v>6956.8872099999999</v>
      </c>
      <c r="Q86" s="58">
        <v>0</v>
      </c>
      <c r="R86" s="59">
        <v>6956.8872099999999</v>
      </c>
    </row>
    <row r="87" spans="1:18" x14ac:dyDescent="0.25">
      <c r="A87" s="60"/>
      <c r="B87" s="60"/>
      <c r="C87" s="55" t="s">
        <v>125</v>
      </c>
      <c r="D87" s="55" t="s">
        <v>126</v>
      </c>
      <c r="E87" s="56">
        <v>334</v>
      </c>
      <c r="F87" s="57">
        <v>2416.2330200000001</v>
      </c>
      <c r="G87" s="58">
        <v>7.0400000000000003E-3</v>
      </c>
      <c r="H87" s="58">
        <v>2416.2400600000001</v>
      </c>
      <c r="I87" s="58">
        <v>5352.1635800000004</v>
      </c>
      <c r="J87" s="58">
        <v>6.7069999999999991E-2</v>
      </c>
      <c r="K87" s="58">
        <v>5352.2306500000004</v>
      </c>
      <c r="L87" s="58">
        <v>224.07237000000001</v>
      </c>
      <c r="M87" s="58">
        <v>0</v>
      </c>
      <c r="N87" s="58">
        <v>224.07237000000001</v>
      </c>
      <c r="O87" s="58">
        <v>7992.5430800000004</v>
      </c>
      <c r="P87" s="58">
        <v>2858.4614999999999</v>
      </c>
      <c r="Q87" s="58">
        <v>0</v>
      </c>
      <c r="R87" s="59">
        <v>2858.4614999999999</v>
      </c>
    </row>
    <row r="88" spans="1:18" x14ac:dyDescent="0.25">
      <c r="A88" s="60"/>
      <c r="B88" s="60"/>
      <c r="C88" s="60"/>
      <c r="D88" s="55" t="s">
        <v>127</v>
      </c>
      <c r="E88" s="56">
        <v>333</v>
      </c>
      <c r="F88" s="57">
        <v>8571.9264899999998</v>
      </c>
      <c r="G88" s="58">
        <v>522.81506999999999</v>
      </c>
      <c r="H88" s="58">
        <v>9094.7415600000004</v>
      </c>
      <c r="I88" s="58">
        <v>11433.51323</v>
      </c>
      <c r="J88" s="58">
        <v>676.20958999999993</v>
      </c>
      <c r="K88" s="58">
        <v>12109.722820000001</v>
      </c>
      <c r="L88" s="58">
        <v>2581.2495899999999</v>
      </c>
      <c r="M88" s="58">
        <v>255.67795999999998</v>
      </c>
      <c r="N88" s="58">
        <v>2836.9275499999999</v>
      </c>
      <c r="O88" s="58">
        <v>24041.391929999998</v>
      </c>
      <c r="P88" s="58">
        <v>19157.629829999998</v>
      </c>
      <c r="Q88" s="58">
        <v>0</v>
      </c>
      <c r="R88" s="59">
        <v>19157.629829999998</v>
      </c>
    </row>
    <row r="89" spans="1:18" x14ac:dyDescent="0.25">
      <c r="A89" s="60"/>
      <c r="B89" s="60"/>
      <c r="C89" s="60"/>
      <c r="D89" s="55" t="s">
        <v>128</v>
      </c>
      <c r="E89" s="56">
        <v>336</v>
      </c>
      <c r="F89" s="57">
        <v>791.40462000000002</v>
      </c>
      <c r="G89" s="58">
        <v>1.77E-2</v>
      </c>
      <c r="H89" s="58">
        <v>791.4223199999999</v>
      </c>
      <c r="I89" s="58">
        <v>4084.8319000000001</v>
      </c>
      <c r="J89" s="58">
        <v>43.580220000000004</v>
      </c>
      <c r="K89" s="58">
        <v>4128.41212</v>
      </c>
      <c r="L89" s="58">
        <v>111.47575999999999</v>
      </c>
      <c r="M89" s="58">
        <v>0</v>
      </c>
      <c r="N89" s="58">
        <v>111.47575999999999</v>
      </c>
      <c r="O89" s="58">
        <v>5031.3101999999999</v>
      </c>
      <c r="P89" s="58">
        <v>2401.4134300000001</v>
      </c>
      <c r="Q89" s="58">
        <v>0</v>
      </c>
      <c r="R89" s="59">
        <v>2401.4134300000001</v>
      </c>
    </row>
    <row r="90" spans="1:18" x14ac:dyDescent="0.25">
      <c r="A90" s="60"/>
      <c r="B90" s="60"/>
      <c r="C90" s="60"/>
      <c r="D90" s="55" t="s">
        <v>125</v>
      </c>
      <c r="E90" s="56">
        <v>332</v>
      </c>
      <c r="F90" s="57">
        <v>1838.27899</v>
      </c>
      <c r="G90" s="58">
        <v>0</v>
      </c>
      <c r="H90" s="58">
        <v>1838.27899</v>
      </c>
      <c r="I90" s="58">
        <v>9096.8809899999997</v>
      </c>
      <c r="J90" s="58">
        <v>0.67680999999999991</v>
      </c>
      <c r="K90" s="58">
        <v>9097.5578000000005</v>
      </c>
      <c r="L90" s="58">
        <v>94.724009999999993</v>
      </c>
      <c r="M90" s="58">
        <v>0</v>
      </c>
      <c r="N90" s="58">
        <v>94.724009999999993</v>
      </c>
      <c r="O90" s="58">
        <v>11030.560800000001</v>
      </c>
      <c r="P90" s="58">
        <v>1854.7903000000001</v>
      </c>
      <c r="Q90" s="58">
        <v>0</v>
      </c>
      <c r="R90" s="59">
        <v>1854.7903000000001</v>
      </c>
    </row>
    <row r="91" spans="1:18" x14ac:dyDescent="0.25">
      <c r="A91" s="60"/>
      <c r="B91" s="60"/>
      <c r="C91" s="55" t="s">
        <v>129</v>
      </c>
      <c r="D91" s="55" t="s">
        <v>130</v>
      </c>
      <c r="E91" s="56">
        <v>337</v>
      </c>
      <c r="F91" s="57">
        <v>2295.4879900000001</v>
      </c>
      <c r="G91" s="58">
        <v>0</v>
      </c>
      <c r="H91" s="58">
        <v>2295.4879900000001</v>
      </c>
      <c r="I91" s="58">
        <v>14757.485710000001</v>
      </c>
      <c r="J91" s="58">
        <v>9.4112999999999989</v>
      </c>
      <c r="K91" s="58">
        <v>14766.897010000001</v>
      </c>
      <c r="L91" s="58">
        <v>334.88898999999998</v>
      </c>
      <c r="M91" s="58">
        <v>0</v>
      </c>
      <c r="N91" s="58">
        <v>334.88898999999998</v>
      </c>
      <c r="O91" s="58">
        <v>17397.273989999998</v>
      </c>
      <c r="P91" s="58">
        <v>5119.0423200000005</v>
      </c>
      <c r="Q91" s="58">
        <v>0</v>
      </c>
      <c r="R91" s="59">
        <v>5119.0423200000005</v>
      </c>
    </row>
    <row r="92" spans="1:18" x14ac:dyDescent="0.25">
      <c r="A92" s="60"/>
      <c r="B92" s="60"/>
      <c r="C92" s="55" t="s">
        <v>131</v>
      </c>
      <c r="D92" s="55" t="s">
        <v>132</v>
      </c>
      <c r="E92" s="56">
        <v>488</v>
      </c>
      <c r="F92" s="57">
        <v>1861.6223300000001</v>
      </c>
      <c r="G92" s="58">
        <v>0</v>
      </c>
      <c r="H92" s="58">
        <v>1861.6223300000001</v>
      </c>
      <c r="I92" s="58">
        <v>9307.1399700000002</v>
      </c>
      <c r="J92" s="58">
        <v>99.193929999999995</v>
      </c>
      <c r="K92" s="58">
        <v>9406.3338999999996</v>
      </c>
      <c r="L92" s="58">
        <v>186.02780999999999</v>
      </c>
      <c r="M92" s="58">
        <v>0</v>
      </c>
      <c r="N92" s="58">
        <v>186.02780999999999</v>
      </c>
      <c r="O92" s="58">
        <v>11453.984039999999</v>
      </c>
      <c r="P92" s="58">
        <v>2231.45507</v>
      </c>
      <c r="Q92" s="58">
        <v>0</v>
      </c>
      <c r="R92" s="59">
        <v>2231.45507</v>
      </c>
    </row>
    <row r="93" spans="1:18" x14ac:dyDescent="0.25">
      <c r="A93" s="60"/>
      <c r="B93" s="55" t="s">
        <v>133</v>
      </c>
      <c r="C93" s="55" t="s">
        <v>134</v>
      </c>
      <c r="D93" s="55" t="s">
        <v>133</v>
      </c>
      <c r="E93" s="56">
        <v>187</v>
      </c>
      <c r="F93" s="57">
        <v>89796.584709999996</v>
      </c>
      <c r="G93" s="58">
        <v>0</v>
      </c>
      <c r="H93" s="58">
        <v>89796.584709999996</v>
      </c>
      <c r="I93" s="58">
        <v>164831.63678</v>
      </c>
      <c r="J93" s="58">
        <v>663.57776999999999</v>
      </c>
      <c r="K93" s="58">
        <v>165495.21455</v>
      </c>
      <c r="L93" s="58">
        <v>21101.578980000002</v>
      </c>
      <c r="M93" s="58">
        <v>2512.87842</v>
      </c>
      <c r="N93" s="58">
        <v>23614.457399999999</v>
      </c>
      <c r="O93" s="58">
        <v>278906.25666000001</v>
      </c>
      <c r="P93" s="58">
        <v>181740.31138</v>
      </c>
      <c r="Q93" s="58">
        <v>0</v>
      </c>
      <c r="R93" s="59">
        <v>181740.31138</v>
      </c>
    </row>
    <row r="94" spans="1:18" x14ac:dyDescent="0.25">
      <c r="A94" s="60"/>
      <c r="B94" s="60"/>
      <c r="C94" s="55" t="s">
        <v>135</v>
      </c>
      <c r="D94" s="55" t="s">
        <v>135</v>
      </c>
      <c r="E94" s="56">
        <v>190</v>
      </c>
      <c r="F94" s="57">
        <v>13630.391029999999</v>
      </c>
      <c r="G94" s="58">
        <v>0</v>
      </c>
      <c r="H94" s="58">
        <v>13630.391029999999</v>
      </c>
      <c r="I94" s="58">
        <v>75097.170620000004</v>
      </c>
      <c r="J94" s="58">
        <v>479.99770000000001</v>
      </c>
      <c r="K94" s="58">
        <v>75577.168319999997</v>
      </c>
      <c r="L94" s="58">
        <v>3455.8555799999999</v>
      </c>
      <c r="M94" s="58">
        <v>15.35216</v>
      </c>
      <c r="N94" s="58">
        <v>3471.2077400000003</v>
      </c>
      <c r="O94" s="58">
        <v>92678.767090000008</v>
      </c>
      <c r="P94" s="58">
        <v>40886.394079999998</v>
      </c>
      <c r="Q94" s="58">
        <v>0</v>
      </c>
      <c r="R94" s="59">
        <v>40886.394079999998</v>
      </c>
    </row>
    <row r="95" spans="1:18" x14ac:dyDescent="0.25">
      <c r="A95" s="60"/>
      <c r="B95" s="60"/>
      <c r="C95" s="60"/>
      <c r="D95" s="55" t="s">
        <v>136</v>
      </c>
      <c r="E95" s="56">
        <v>603</v>
      </c>
      <c r="F95" s="57">
        <v>974.35926000000006</v>
      </c>
      <c r="G95" s="58">
        <v>0</v>
      </c>
      <c r="H95" s="58">
        <v>974.35926000000006</v>
      </c>
      <c r="I95" s="58">
        <v>6645.9950399999998</v>
      </c>
      <c r="J95" s="58">
        <v>0</v>
      </c>
      <c r="K95" s="58">
        <v>6645.9950399999998</v>
      </c>
      <c r="L95" s="58">
        <v>148.8794</v>
      </c>
      <c r="M95" s="58">
        <v>0</v>
      </c>
      <c r="N95" s="58">
        <v>148.8794</v>
      </c>
      <c r="O95" s="58">
        <v>7769.2336999999998</v>
      </c>
      <c r="P95" s="58">
        <v>4448.1222099999995</v>
      </c>
      <c r="Q95" s="58">
        <v>0</v>
      </c>
      <c r="R95" s="59">
        <v>4448.1222099999995</v>
      </c>
    </row>
    <row r="96" spans="1:18" x14ac:dyDescent="0.25">
      <c r="A96" s="60"/>
      <c r="B96" s="60"/>
      <c r="C96" s="60"/>
      <c r="D96" s="55" t="s">
        <v>137</v>
      </c>
      <c r="E96" s="56">
        <v>837</v>
      </c>
      <c r="F96" s="57">
        <v>70.087339999999998</v>
      </c>
      <c r="G96" s="58">
        <v>0</v>
      </c>
      <c r="H96" s="58">
        <v>70.087339999999998</v>
      </c>
      <c r="I96" s="58">
        <v>1809.59312</v>
      </c>
      <c r="J96" s="58">
        <v>0</v>
      </c>
      <c r="K96" s="58">
        <v>1809.59312</v>
      </c>
      <c r="L96" s="58">
        <v>165.39680999999999</v>
      </c>
      <c r="M96" s="58">
        <v>0</v>
      </c>
      <c r="N96" s="58">
        <v>165.39680999999999</v>
      </c>
      <c r="O96" s="58">
        <v>2045.07727</v>
      </c>
      <c r="P96" s="58">
        <v>1948.5278400000002</v>
      </c>
      <c r="Q96" s="58">
        <v>0</v>
      </c>
      <c r="R96" s="59">
        <v>1948.5278400000002</v>
      </c>
    </row>
    <row r="97" spans="1:18" x14ac:dyDescent="0.25">
      <c r="A97" s="60"/>
      <c r="B97" s="60"/>
      <c r="C97" s="60"/>
      <c r="D97" s="55" t="s">
        <v>138</v>
      </c>
      <c r="E97" s="56">
        <v>814</v>
      </c>
      <c r="F97" s="57">
        <v>0</v>
      </c>
      <c r="G97" s="58">
        <v>0</v>
      </c>
      <c r="H97" s="58">
        <v>0</v>
      </c>
      <c r="I97" s="58">
        <v>0</v>
      </c>
      <c r="J97" s="58">
        <v>0</v>
      </c>
      <c r="K97" s="58">
        <v>0</v>
      </c>
      <c r="L97" s="58">
        <v>7.9749999999999996</v>
      </c>
      <c r="M97" s="58">
        <v>0</v>
      </c>
      <c r="N97" s="58">
        <v>7.9749999999999996</v>
      </c>
      <c r="O97" s="58">
        <v>7.9749999999999996</v>
      </c>
      <c r="P97" s="58">
        <v>0</v>
      </c>
      <c r="Q97" s="58">
        <v>0</v>
      </c>
      <c r="R97" s="59">
        <v>0</v>
      </c>
    </row>
    <row r="98" spans="1:18" x14ac:dyDescent="0.25">
      <c r="A98" s="60"/>
      <c r="B98" s="60"/>
      <c r="C98" s="55" t="s">
        <v>139</v>
      </c>
      <c r="D98" s="55" t="s">
        <v>140</v>
      </c>
      <c r="E98" s="56">
        <v>459</v>
      </c>
      <c r="F98" s="57">
        <v>4935.5532800000001</v>
      </c>
      <c r="G98" s="58">
        <v>0</v>
      </c>
      <c r="H98" s="58">
        <v>4935.5532800000001</v>
      </c>
      <c r="I98" s="58">
        <v>24167.710890000002</v>
      </c>
      <c r="J98" s="58">
        <v>29.294220000000003</v>
      </c>
      <c r="K98" s="58">
        <v>24197.005109999998</v>
      </c>
      <c r="L98" s="58">
        <v>1711.6034</v>
      </c>
      <c r="M98" s="58">
        <v>1.3408</v>
      </c>
      <c r="N98" s="58">
        <v>1712.9441999999999</v>
      </c>
      <c r="O98" s="58">
        <v>30845.50259</v>
      </c>
      <c r="P98" s="58">
        <v>11346.938960000001</v>
      </c>
      <c r="Q98" s="58">
        <v>0</v>
      </c>
      <c r="R98" s="59">
        <v>11346.938960000001</v>
      </c>
    </row>
    <row r="99" spans="1:18" x14ac:dyDescent="0.25">
      <c r="A99" s="60"/>
      <c r="B99" s="60"/>
      <c r="C99" s="60"/>
      <c r="D99" s="55" t="s">
        <v>141</v>
      </c>
      <c r="E99" s="56">
        <v>191</v>
      </c>
      <c r="F99" s="57">
        <v>1169.2525900000001</v>
      </c>
      <c r="G99" s="58">
        <v>0</v>
      </c>
      <c r="H99" s="58">
        <v>1169.2525900000001</v>
      </c>
      <c r="I99" s="58">
        <v>30259.398880000001</v>
      </c>
      <c r="J99" s="58">
        <v>0.55549000000000004</v>
      </c>
      <c r="K99" s="58">
        <v>30259.954369999999</v>
      </c>
      <c r="L99" s="58">
        <v>568.93531999999993</v>
      </c>
      <c r="M99" s="58">
        <v>0</v>
      </c>
      <c r="N99" s="58">
        <v>568.93531999999993</v>
      </c>
      <c r="O99" s="58">
        <v>31998.14228</v>
      </c>
      <c r="P99" s="58">
        <v>4131.1756500000001</v>
      </c>
      <c r="Q99" s="58">
        <v>0</v>
      </c>
      <c r="R99" s="59">
        <v>4131.1756500000001</v>
      </c>
    </row>
    <row r="100" spans="1:18" x14ac:dyDescent="0.25">
      <c r="A100" s="60"/>
      <c r="B100" s="60"/>
      <c r="C100" s="60"/>
      <c r="D100" s="55" t="s">
        <v>142</v>
      </c>
      <c r="E100" s="56">
        <v>193</v>
      </c>
      <c r="F100" s="57">
        <v>324.10912000000002</v>
      </c>
      <c r="G100" s="58">
        <v>0</v>
      </c>
      <c r="H100" s="58">
        <v>324.10912000000002</v>
      </c>
      <c r="I100" s="58">
        <v>14137.50639</v>
      </c>
      <c r="J100" s="58">
        <v>2.66913</v>
      </c>
      <c r="K100" s="58">
        <v>14140.175519999999</v>
      </c>
      <c r="L100" s="58">
        <v>141.70007000000001</v>
      </c>
      <c r="M100" s="58">
        <v>0</v>
      </c>
      <c r="N100" s="58">
        <v>141.70007000000001</v>
      </c>
      <c r="O100" s="58">
        <v>14605.984710000001</v>
      </c>
      <c r="P100" s="58">
        <v>2283.2887599999999</v>
      </c>
      <c r="Q100" s="58">
        <v>0</v>
      </c>
      <c r="R100" s="59">
        <v>2283.2887599999999</v>
      </c>
    </row>
    <row r="101" spans="1:18" x14ac:dyDescent="0.25">
      <c r="A101" s="60"/>
      <c r="B101" s="60"/>
      <c r="C101" s="60"/>
      <c r="D101" s="55" t="s">
        <v>143</v>
      </c>
      <c r="E101" s="56">
        <v>825</v>
      </c>
      <c r="F101" s="57">
        <v>8.7509999999999994</v>
      </c>
      <c r="G101" s="58">
        <v>0</v>
      </c>
      <c r="H101" s="58">
        <v>8.7509999999999994</v>
      </c>
      <c r="I101" s="58">
        <v>755.83613000000003</v>
      </c>
      <c r="J101" s="58">
        <v>0</v>
      </c>
      <c r="K101" s="58">
        <v>755.83613000000003</v>
      </c>
      <c r="L101" s="58">
        <v>17.809999999999999</v>
      </c>
      <c r="M101" s="58">
        <v>0</v>
      </c>
      <c r="N101" s="58">
        <v>17.809999999999999</v>
      </c>
      <c r="O101" s="58">
        <v>782.39713000000006</v>
      </c>
      <c r="P101" s="58">
        <v>1593.1576299999999</v>
      </c>
      <c r="Q101" s="58">
        <v>0</v>
      </c>
      <c r="R101" s="59">
        <v>1593.1576299999999</v>
      </c>
    </row>
    <row r="102" spans="1:18" x14ac:dyDescent="0.25">
      <c r="A102" s="60"/>
      <c r="B102" s="60"/>
      <c r="C102" s="60"/>
      <c r="D102" s="55" t="s">
        <v>144</v>
      </c>
      <c r="E102" s="56">
        <v>716</v>
      </c>
      <c r="F102" s="57">
        <v>0</v>
      </c>
      <c r="G102" s="58">
        <v>0</v>
      </c>
      <c r="H102" s="58">
        <v>0</v>
      </c>
      <c r="I102" s="58">
        <v>0</v>
      </c>
      <c r="J102" s="58">
        <v>0</v>
      </c>
      <c r="K102" s="58">
        <v>0</v>
      </c>
      <c r="L102" s="58">
        <v>0</v>
      </c>
      <c r="M102" s="58">
        <v>0</v>
      </c>
      <c r="N102" s="58">
        <v>0</v>
      </c>
      <c r="O102" s="58">
        <v>0</v>
      </c>
      <c r="P102" s="58">
        <v>0</v>
      </c>
      <c r="Q102" s="58">
        <v>0</v>
      </c>
      <c r="R102" s="59">
        <v>0</v>
      </c>
    </row>
    <row r="103" spans="1:18" x14ac:dyDescent="0.25">
      <c r="A103" s="60"/>
      <c r="B103" s="60"/>
      <c r="C103" s="55" t="s">
        <v>145</v>
      </c>
      <c r="D103" s="55" t="s">
        <v>83</v>
      </c>
      <c r="E103" s="56">
        <v>569</v>
      </c>
      <c r="F103" s="57">
        <v>343.18434000000002</v>
      </c>
      <c r="G103" s="58">
        <v>0</v>
      </c>
      <c r="H103" s="58">
        <v>343.18434000000002</v>
      </c>
      <c r="I103" s="58">
        <v>4536.01361</v>
      </c>
      <c r="J103" s="58">
        <v>0</v>
      </c>
      <c r="K103" s="58">
        <v>4536.01361</v>
      </c>
      <c r="L103" s="58">
        <v>16.57526</v>
      </c>
      <c r="M103" s="58">
        <v>0</v>
      </c>
      <c r="N103" s="58">
        <v>16.57526</v>
      </c>
      <c r="O103" s="58">
        <v>4895.7732100000003</v>
      </c>
      <c r="P103" s="58">
        <v>2009.6685</v>
      </c>
      <c r="Q103" s="58">
        <v>0</v>
      </c>
      <c r="R103" s="59">
        <v>2009.6685</v>
      </c>
    </row>
    <row r="104" spans="1:18" x14ac:dyDescent="0.25">
      <c r="A104" s="60"/>
      <c r="B104" s="60"/>
      <c r="C104" s="60"/>
      <c r="D104" s="55" t="s">
        <v>146</v>
      </c>
      <c r="E104" s="56">
        <v>194</v>
      </c>
      <c r="F104" s="57">
        <v>6875.9697400000005</v>
      </c>
      <c r="G104" s="58">
        <v>0</v>
      </c>
      <c r="H104" s="58">
        <v>6875.9697400000005</v>
      </c>
      <c r="I104" s="58">
        <v>47464.043450000005</v>
      </c>
      <c r="J104" s="58">
        <v>22.2669</v>
      </c>
      <c r="K104" s="58">
        <v>47486.31035</v>
      </c>
      <c r="L104" s="58">
        <v>866.25443999999993</v>
      </c>
      <c r="M104" s="58">
        <v>0.41899999999999998</v>
      </c>
      <c r="N104" s="58">
        <v>866.67343999999991</v>
      </c>
      <c r="O104" s="58">
        <v>55228.953529999999</v>
      </c>
      <c r="P104" s="58">
        <v>5723.6136500000002</v>
      </c>
      <c r="Q104" s="58">
        <v>0</v>
      </c>
      <c r="R104" s="59">
        <v>5723.6136500000002</v>
      </c>
    </row>
    <row r="105" spans="1:18" x14ac:dyDescent="0.25">
      <c r="A105" s="60"/>
      <c r="B105" s="60"/>
      <c r="C105" s="60"/>
      <c r="D105" s="55" t="s">
        <v>147</v>
      </c>
      <c r="E105" s="56">
        <v>539</v>
      </c>
      <c r="F105" s="57">
        <v>27.88569</v>
      </c>
      <c r="G105" s="58">
        <v>0</v>
      </c>
      <c r="H105" s="58">
        <v>27.88569</v>
      </c>
      <c r="I105" s="58">
        <v>1179.25721</v>
      </c>
      <c r="J105" s="58">
        <v>10.238020000000001</v>
      </c>
      <c r="K105" s="58">
        <v>1189.49523</v>
      </c>
      <c r="L105" s="58">
        <v>11.56893</v>
      </c>
      <c r="M105" s="58">
        <v>0</v>
      </c>
      <c r="N105" s="58">
        <v>11.56893</v>
      </c>
      <c r="O105" s="58">
        <v>1228.9498500000002</v>
      </c>
      <c r="P105" s="58">
        <v>1148.3256200000001</v>
      </c>
      <c r="Q105" s="58">
        <v>0</v>
      </c>
      <c r="R105" s="59">
        <v>1148.3256200000001</v>
      </c>
    </row>
    <row r="106" spans="1:18" x14ac:dyDescent="0.25">
      <c r="A106" s="60"/>
      <c r="B106" s="60"/>
      <c r="C106" s="55" t="s">
        <v>148</v>
      </c>
      <c r="D106" s="55" t="s">
        <v>149</v>
      </c>
      <c r="E106" s="56">
        <v>197</v>
      </c>
      <c r="F106" s="57">
        <v>6352.6500999999998</v>
      </c>
      <c r="G106" s="58">
        <v>0</v>
      </c>
      <c r="H106" s="58">
        <v>6352.6500999999998</v>
      </c>
      <c r="I106" s="58">
        <v>29660.779620000001</v>
      </c>
      <c r="J106" s="58">
        <v>13.585030000000001</v>
      </c>
      <c r="K106" s="58">
        <v>29674.36465</v>
      </c>
      <c r="L106" s="58">
        <v>539.84117000000003</v>
      </c>
      <c r="M106" s="58">
        <v>0</v>
      </c>
      <c r="N106" s="58">
        <v>539.84117000000003</v>
      </c>
      <c r="O106" s="58">
        <v>36566.855920000002</v>
      </c>
      <c r="P106" s="58">
        <v>10340.470869999999</v>
      </c>
      <c r="Q106" s="58">
        <v>0</v>
      </c>
      <c r="R106" s="59">
        <v>10340.470869999999</v>
      </c>
    </row>
    <row r="107" spans="1:18" x14ac:dyDescent="0.25">
      <c r="A107" s="60"/>
      <c r="B107" s="60"/>
      <c r="C107" s="60"/>
      <c r="D107" s="55" t="s">
        <v>150</v>
      </c>
      <c r="E107" s="56">
        <v>718</v>
      </c>
      <c r="F107" s="57">
        <v>558.85877000000005</v>
      </c>
      <c r="G107" s="58">
        <v>0</v>
      </c>
      <c r="H107" s="58">
        <v>558.85877000000005</v>
      </c>
      <c r="I107" s="58">
        <v>1868.47865</v>
      </c>
      <c r="J107" s="58">
        <v>0</v>
      </c>
      <c r="K107" s="58">
        <v>1868.47865</v>
      </c>
      <c r="L107" s="58">
        <v>19.142199999999999</v>
      </c>
      <c r="M107" s="58">
        <v>0</v>
      </c>
      <c r="N107" s="58">
        <v>19.142199999999999</v>
      </c>
      <c r="O107" s="58">
        <v>2446.4796200000001</v>
      </c>
      <c r="P107" s="58">
        <v>1588.0508300000001</v>
      </c>
      <c r="Q107" s="58">
        <v>0</v>
      </c>
      <c r="R107" s="59">
        <v>1588.0508300000001</v>
      </c>
    </row>
    <row r="108" spans="1:18" x14ac:dyDescent="0.25">
      <c r="A108" s="60"/>
      <c r="B108" s="60"/>
      <c r="C108" s="55" t="s">
        <v>151</v>
      </c>
      <c r="D108" s="55" t="s">
        <v>151</v>
      </c>
      <c r="E108" s="56">
        <v>188</v>
      </c>
      <c r="F108" s="57">
        <v>576.58210999999994</v>
      </c>
      <c r="G108" s="58">
        <v>0</v>
      </c>
      <c r="H108" s="58">
        <v>576.58210999999994</v>
      </c>
      <c r="I108" s="58">
        <v>23127.26655</v>
      </c>
      <c r="J108" s="58">
        <v>6.9120100000000004</v>
      </c>
      <c r="K108" s="58">
        <v>23134.17856</v>
      </c>
      <c r="L108" s="58">
        <v>256.53889000000004</v>
      </c>
      <c r="M108" s="58">
        <v>0</v>
      </c>
      <c r="N108" s="58">
        <v>256.53889000000004</v>
      </c>
      <c r="O108" s="58">
        <v>23967.299559999999</v>
      </c>
      <c r="P108" s="58">
        <v>9175.3511500000004</v>
      </c>
      <c r="Q108" s="58">
        <v>0</v>
      </c>
      <c r="R108" s="59">
        <v>9175.3511500000004</v>
      </c>
    </row>
    <row r="109" spans="1:18" x14ac:dyDescent="0.25">
      <c r="A109" s="60"/>
      <c r="B109" s="60"/>
      <c r="C109" s="55" t="s">
        <v>152</v>
      </c>
      <c r="D109" s="55" t="s">
        <v>153</v>
      </c>
      <c r="E109" s="56">
        <v>501</v>
      </c>
      <c r="F109" s="57">
        <v>1229.3664899999999</v>
      </c>
      <c r="G109" s="58">
        <v>0</v>
      </c>
      <c r="H109" s="58">
        <v>1229.3664899999999</v>
      </c>
      <c r="I109" s="58">
        <v>14738.294980000001</v>
      </c>
      <c r="J109" s="58">
        <v>3.5200000000000001E-3</v>
      </c>
      <c r="K109" s="58">
        <v>14738.298500000001</v>
      </c>
      <c r="L109" s="58">
        <v>145.97985</v>
      </c>
      <c r="M109" s="58">
        <v>0</v>
      </c>
      <c r="N109" s="58">
        <v>145.97985</v>
      </c>
      <c r="O109" s="58">
        <v>16113.644839999999</v>
      </c>
      <c r="P109" s="58">
        <v>4649.0254999999997</v>
      </c>
      <c r="Q109" s="58">
        <v>0</v>
      </c>
      <c r="R109" s="59">
        <v>4649.0254999999997</v>
      </c>
    </row>
    <row r="110" spans="1:18" x14ac:dyDescent="0.25">
      <c r="A110" s="60"/>
      <c r="B110" s="60"/>
      <c r="C110" s="55" t="s">
        <v>154</v>
      </c>
      <c r="D110" s="55" t="s">
        <v>155</v>
      </c>
      <c r="E110" s="56">
        <v>498</v>
      </c>
      <c r="F110" s="57">
        <v>1058.46066</v>
      </c>
      <c r="G110" s="58">
        <v>0</v>
      </c>
      <c r="H110" s="58">
        <v>1058.46066</v>
      </c>
      <c r="I110" s="58">
        <v>9907.0925000000007</v>
      </c>
      <c r="J110" s="58">
        <v>13.880420000000001</v>
      </c>
      <c r="K110" s="58">
        <v>9920.9729200000002</v>
      </c>
      <c r="L110" s="58">
        <v>121.90780000000001</v>
      </c>
      <c r="M110" s="58">
        <v>0</v>
      </c>
      <c r="N110" s="58">
        <v>121.90780000000001</v>
      </c>
      <c r="O110" s="58">
        <v>11101.341380000002</v>
      </c>
      <c r="P110" s="58">
        <v>4539.43714</v>
      </c>
      <c r="Q110" s="58">
        <v>0</v>
      </c>
      <c r="R110" s="59">
        <v>4539.43714</v>
      </c>
    </row>
    <row r="111" spans="1:18" x14ac:dyDescent="0.25">
      <c r="A111" s="60"/>
      <c r="B111" s="60"/>
      <c r="C111" s="55" t="s">
        <v>156</v>
      </c>
      <c r="D111" s="55" t="s">
        <v>157</v>
      </c>
      <c r="E111" s="56">
        <v>500</v>
      </c>
      <c r="F111" s="57">
        <v>6616.5294000000004</v>
      </c>
      <c r="G111" s="58">
        <v>0</v>
      </c>
      <c r="H111" s="58">
        <v>6616.5294000000004</v>
      </c>
      <c r="I111" s="58">
        <v>19749.445460000003</v>
      </c>
      <c r="J111" s="58">
        <v>0</v>
      </c>
      <c r="K111" s="58">
        <v>19749.445460000003</v>
      </c>
      <c r="L111" s="58">
        <v>323.65211999999997</v>
      </c>
      <c r="M111" s="58">
        <v>0</v>
      </c>
      <c r="N111" s="58">
        <v>323.65211999999997</v>
      </c>
      <c r="O111" s="58">
        <v>26689.626980000001</v>
      </c>
      <c r="P111" s="58">
        <v>5668.2402499999998</v>
      </c>
      <c r="Q111" s="58">
        <v>0</v>
      </c>
      <c r="R111" s="59">
        <v>5668.2402499999998</v>
      </c>
    </row>
    <row r="112" spans="1:18" x14ac:dyDescent="0.25">
      <c r="A112" s="60"/>
      <c r="B112" s="60"/>
      <c r="C112" s="55" t="s">
        <v>158</v>
      </c>
      <c r="D112" s="55" t="s">
        <v>159</v>
      </c>
      <c r="E112" s="56">
        <v>198</v>
      </c>
      <c r="F112" s="57">
        <v>347.64253000000002</v>
      </c>
      <c r="G112" s="58">
        <v>0</v>
      </c>
      <c r="H112" s="58">
        <v>347.64253000000002</v>
      </c>
      <c r="I112" s="58">
        <v>11606.02123</v>
      </c>
      <c r="J112" s="58">
        <v>16.00986</v>
      </c>
      <c r="K112" s="58">
        <v>11622.03109</v>
      </c>
      <c r="L112" s="58">
        <v>145.21682000000001</v>
      </c>
      <c r="M112" s="58">
        <v>0</v>
      </c>
      <c r="N112" s="58">
        <v>145.21682000000001</v>
      </c>
      <c r="O112" s="58">
        <v>12114.890439999999</v>
      </c>
      <c r="P112" s="58">
        <v>4776.3119800000004</v>
      </c>
      <c r="Q112" s="58">
        <v>0</v>
      </c>
      <c r="R112" s="59">
        <v>4776.3119800000004</v>
      </c>
    </row>
    <row r="113" spans="1:18" x14ac:dyDescent="0.25">
      <c r="A113" s="60"/>
      <c r="B113" s="60"/>
      <c r="C113" s="55" t="s">
        <v>160</v>
      </c>
      <c r="D113" s="55" t="s">
        <v>160</v>
      </c>
      <c r="E113" s="56">
        <v>509</v>
      </c>
      <c r="F113" s="57">
        <v>360.15421999999995</v>
      </c>
      <c r="G113" s="58">
        <v>0</v>
      </c>
      <c r="H113" s="58">
        <v>360.15421999999995</v>
      </c>
      <c r="I113" s="58">
        <v>13769.13012</v>
      </c>
      <c r="J113" s="58">
        <v>0</v>
      </c>
      <c r="K113" s="58">
        <v>13769.13012</v>
      </c>
      <c r="L113" s="58">
        <v>197.00558999999998</v>
      </c>
      <c r="M113" s="58">
        <v>0</v>
      </c>
      <c r="N113" s="58">
        <v>197.00558999999998</v>
      </c>
      <c r="O113" s="58">
        <v>14326.289929999999</v>
      </c>
      <c r="P113" s="58">
        <v>4018.6290099999997</v>
      </c>
      <c r="Q113" s="58">
        <v>0</v>
      </c>
      <c r="R113" s="59">
        <v>4018.6290099999997</v>
      </c>
    </row>
    <row r="114" spans="1:18" x14ac:dyDescent="0.25">
      <c r="A114" s="60"/>
      <c r="B114" s="55" t="s">
        <v>161</v>
      </c>
      <c r="C114" s="55" t="s">
        <v>162</v>
      </c>
      <c r="D114" s="55" t="s">
        <v>162</v>
      </c>
      <c r="E114" s="56">
        <v>12</v>
      </c>
      <c r="F114" s="57">
        <v>6510.4438499999997</v>
      </c>
      <c r="G114" s="58">
        <v>0</v>
      </c>
      <c r="H114" s="58">
        <v>6510.4438499999997</v>
      </c>
      <c r="I114" s="58">
        <v>32308.352620000001</v>
      </c>
      <c r="J114" s="58">
        <v>58.668879999999994</v>
      </c>
      <c r="K114" s="58">
        <v>32367.021499999999</v>
      </c>
      <c r="L114" s="58">
        <v>2278.9640600000002</v>
      </c>
      <c r="M114" s="58">
        <v>0.83799999999999997</v>
      </c>
      <c r="N114" s="58">
        <v>2279.80206</v>
      </c>
      <c r="O114" s="58">
        <v>41157.267409999993</v>
      </c>
      <c r="P114" s="58">
        <v>10957.07321</v>
      </c>
      <c r="Q114" s="58">
        <v>0</v>
      </c>
      <c r="R114" s="59">
        <v>10957.07321</v>
      </c>
    </row>
    <row r="115" spans="1:18" x14ac:dyDescent="0.25">
      <c r="A115" s="60"/>
      <c r="B115" s="60"/>
      <c r="C115" s="55" t="s">
        <v>161</v>
      </c>
      <c r="D115" s="55" t="s">
        <v>161</v>
      </c>
      <c r="E115" s="56">
        <v>10</v>
      </c>
      <c r="F115" s="57">
        <v>98351.585550000003</v>
      </c>
      <c r="G115" s="58">
        <v>0</v>
      </c>
      <c r="H115" s="58">
        <v>98351.585550000003</v>
      </c>
      <c r="I115" s="58">
        <v>199755.70602000001</v>
      </c>
      <c r="J115" s="58">
        <v>1732.71956</v>
      </c>
      <c r="K115" s="58">
        <v>201488.42558000001</v>
      </c>
      <c r="L115" s="58">
        <v>43703.68864</v>
      </c>
      <c r="M115" s="58">
        <v>5794.5927099999999</v>
      </c>
      <c r="N115" s="58">
        <v>49498.281350000005</v>
      </c>
      <c r="O115" s="58">
        <v>349338.29248</v>
      </c>
      <c r="P115" s="58">
        <v>110899.73388</v>
      </c>
      <c r="Q115" s="58">
        <v>0</v>
      </c>
      <c r="R115" s="59">
        <v>110899.73388</v>
      </c>
    </row>
    <row r="116" spans="1:18" x14ac:dyDescent="0.25">
      <c r="A116" s="60"/>
      <c r="B116" s="60"/>
      <c r="C116" s="60"/>
      <c r="D116" s="60"/>
      <c r="E116" s="61">
        <v>808</v>
      </c>
      <c r="F116" s="62">
        <v>9.9640000000000004</v>
      </c>
      <c r="G116" s="63">
        <v>0</v>
      </c>
      <c r="H116" s="63">
        <v>9.9640000000000004</v>
      </c>
      <c r="I116" s="63">
        <v>0.30819999999999997</v>
      </c>
      <c r="J116" s="63">
        <v>0</v>
      </c>
      <c r="K116" s="63">
        <v>0.30819999999999997</v>
      </c>
      <c r="L116" s="63">
        <v>2953.86582</v>
      </c>
      <c r="M116" s="63">
        <v>0</v>
      </c>
      <c r="N116" s="63">
        <v>2953.86582</v>
      </c>
      <c r="O116" s="63">
        <v>2964.1380199999999</v>
      </c>
      <c r="P116" s="63">
        <v>5753.1515799999997</v>
      </c>
      <c r="Q116" s="63">
        <v>0</v>
      </c>
      <c r="R116" s="64">
        <v>5753.1515799999997</v>
      </c>
    </row>
    <row r="117" spans="1:18" x14ac:dyDescent="0.25">
      <c r="A117" s="60"/>
      <c r="B117" s="60"/>
      <c r="C117" s="60"/>
      <c r="D117" s="55" t="s">
        <v>163</v>
      </c>
      <c r="E117" s="56">
        <v>621</v>
      </c>
      <c r="F117" s="57">
        <v>10208.31561</v>
      </c>
      <c r="G117" s="58">
        <v>0</v>
      </c>
      <c r="H117" s="58">
        <v>10208.31561</v>
      </c>
      <c r="I117" s="58">
        <v>38730.941450000006</v>
      </c>
      <c r="J117" s="58">
        <v>75.976240000000004</v>
      </c>
      <c r="K117" s="58">
        <v>38806.917689999995</v>
      </c>
      <c r="L117" s="58">
        <v>2663.4054000000001</v>
      </c>
      <c r="M117" s="58">
        <v>146.08079999999998</v>
      </c>
      <c r="N117" s="58">
        <v>2809.4862000000003</v>
      </c>
      <c r="O117" s="58">
        <v>51824.719499999999</v>
      </c>
      <c r="P117" s="58">
        <v>9557.7483800000009</v>
      </c>
      <c r="Q117" s="58">
        <v>0</v>
      </c>
      <c r="R117" s="59">
        <v>9557.7483800000009</v>
      </c>
    </row>
    <row r="118" spans="1:18" x14ac:dyDescent="0.25">
      <c r="A118" s="60"/>
      <c r="B118" s="60"/>
      <c r="C118" s="55" t="s">
        <v>164</v>
      </c>
      <c r="D118" s="55" t="s">
        <v>164</v>
      </c>
      <c r="E118" s="56">
        <v>13</v>
      </c>
      <c r="F118" s="57">
        <v>12641.916590000001</v>
      </c>
      <c r="G118" s="58">
        <v>0</v>
      </c>
      <c r="H118" s="58">
        <v>12641.916590000001</v>
      </c>
      <c r="I118" s="58">
        <v>43782.319579999996</v>
      </c>
      <c r="J118" s="58">
        <v>191.05189000000001</v>
      </c>
      <c r="K118" s="58">
        <v>43973.371469999998</v>
      </c>
      <c r="L118" s="58">
        <v>1760.90978</v>
      </c>
      <c r="M118" s="58">
        <v>0</v>
      </c>
      <c r="N118" s="58">
        <v>1760.90978</v>
      </c>
      <c r="O118" s="58">
        <v>58376.197840000001</v>
      </c>
      <c r="P118" s="58">
        <v>23842.505379999999</v>
      </c>
      <c r="Q118" s="58">
        <v>0</v>
      </c>
      <c r="R118" s="59">
        <v>23842.505379999999</v>
      </c>
    </row>
    <row r="119" spans="1:18" x14ac:dyDescent="0.25">
      <c r="A119" s="60"/>
      <c r="B119" s="60"/>
      <c r="C119" s="60"/>
      <c r="D119" s="55" t="s">
        <v>165</v>
      </c>
      <c r="E119" s="56">
        <v>637</v>
      </c>
      <c r="F119" s="57">
        <v>97.453389999999999</v>
      </c>
      <c r="G119" s="58">
        <v>0</v>
      </c>
      <c r="H119" s="58">
        <v>97.453389999999999</v>
      </c>
      <c r="I119" s="58">
        <v>1864.9400700000001</v>
      </c>
      <c r="J119" s="58">
        <v>0</v>
      </c>
      <c r="K119" s="58">
        <v>1864.9400700000001</v>
      </c>
      <c r="L119" s="58">
        <v>30.671599999999998</v>
      </c>
      <c r="M119" s="58">
        <v>0</v>
      </c>
      <c r="N119" s="58">
        <v>30.671599999999998</v>
      </c>
      <c r="O119" s="58">
        <v>1993.0650600000001</v>
      </c>
      <c r="P119" s="58">
        <v>568.81610999999998</v>
      </c>
      <c r="Q119" s="58">
        <v>0</v>
      </c>
      <c r="R119" s="59">
        <v>568.81610999999998</v>
      </c>
    </row>
    <row r="120" spans="1:18" x14ac:dyDescent="0.25">
      <c r="A120" s="60"/>
      <c r="B120" s="60"/>
      <c r="C120" s="55" t="s">
        <v>166</v>
      </c>
      <c r="D120" s="55" t="s">
        <v>166</v>
      </c>
      <c r="E120" s="56">
        <v>24</v>
      </c>
      <c r="F120" s="57">
        <v>13962.24034</v>
      </c>
      <c r="G120" s="58">
        <v>0</v>
      </c>
      <c r="H120" s="58">
        <v>13962.24034</v>
      </c>
      <c r="I120" s="58">
        <v>96029.865689999991</v>
      </c>
      <c r="J120" s="58">
        <v>313.15195</v>
      </c>
      <c r="K120" s="58">
        <v>96343.017640000005</v>
      </c>
      <c r="L120" s="58">
        <v>15926.471609999999</v>
      </c>
      <c r="M120" s="58">
        <v>24.24166</v>
      </c>
      <c r="N120" s="58">
        <v>15950.71327</v>
      </c>
      <c r="O120" s="58">
        <v>126255.97125</v>
      </c>
      <c r="P120" s="58">
        <v>41100.665110000002</v>
      </c>
      <c r="Q120" s="58">
        <v>0</v>
      </c>
      <c r="R120" s="59">
        <v>41100.665110000002</v>
      </c>
    </row>
    <row r="121" spans="1:18" x14ac:dyDescent="0.25">
      <c r="A121" s="60"/>
      <c r="B121" s="60"/>
      <c r="C121" s="60"/>
      <c r="D121" s="55" t="s">
        <v>167</v>
      </c>
      <c r="E121" s="56">
        <v>607</v>
      </c>
      <c r="F121" s="57">
        <v>102.39897999999999</v>
      </c>
      <c r="G121" s="58">
        <v>0</v>
      </c>
      <c r="H121" s="58">
        <v>102.39897999999999</v>
      </c>
      <c r="I121" s="58">
        <v>443.93723</v>
      </c>
      <c r="J121" s="58">
        <v>0</v>
      </c>
      <c r="K121" s="58">
        <v>443.93723</v>
      </c>
      <c r="L121" s="58">
        <v>26.506700000000002</v>
      </c>
      <c r="M121" s="58">
        <v>0</v>
      </c>
      <c r="N121" s="58">
        <v>26.506700000000002</v>
      </c>
      <c r="O121" s="58">
        <v>572.84291000000007</v>
      </c>
      <c r="P121" s="58">
        <v>42.664439999999999</v>
      </c>
      <c r="Q121" s="58">
        <v>0</v>
      </c>
      <c r="R121" s="59">
        <v>42.664439999999999</v>
      </c>
    </row>
    <row r="122" spans="1:18" x14ac:dyDescent="0.25">
      <c r="A122" s="60"/>
      <c r="B122" s="60"/>
      <c r="C122" s="60"/>
      <c r="D122" s="55" t="s">
        <v>168</v>
      </c>
      <c r="E122" s="56">
        <v>30</v>
      </c>
      <c r="F122" s="57">
        <v>842.36086</v>
      </c>
      <c r="G122" s="58">
        <v>0</v>
      </c>
      <c r="H122" s="58">
        <v>842.36086</v>
      </c>
      <c r="I122" s="58">
        <v>5050.2456199999997</v>
      </c>
      <c r="J122" s="58">
        <v>0</v>
      </c>
      <c r="K122" s="58">
        <v>5050.2456199999997</v>
      </c>
      <c r="L122" s="58">
        <v>169.86651000000001</v>
      </c>
      <c r="M122" s="58">
        <v>0</v>
      </c>
      <c r="N122" s="58">
        <v>169.86651000000001</v>
      </c>
      <c r="O122" s="58">
        <v>6062.4729900000002</v>
      </c>
      <c r="P122" s="58">
        <v>2489.5196599999999</v>
      </c>
      <c r="Q122" s="58">
        <v>0</v>
      </c>
      <c r="R122" s="59">
        <v>2489.5196599999999</v>
      </c>
    </row>
    <row r="123" spans="1:18" x14ac:dyDescent="0.25">
      <c r="A123" s="60"/>
      <c r="B123" s="60"/>
      <c r="C123" s="60"/>
      <c r="D123" s="55" t="s">
        <v>169</v>
      </c>
      <c r="E123" s="56">
        <v>26</v>
      </c>
      <c r="F123" s="57">
        <v>399.84564</v>
      </c>
      <c r="G123" s="58">
        <v>0</v>
      </c>
      <c r="H123" s="58">
        <v>399.84564</v>
      </c>
      <c r="I123" s="58">
        <v>3450.05593</v>
      </c>
      <c r="J123" s="58">
        <v>0.57621</v>
      </c>
      <c r="K123" s="58">
        <v>3450.6321400000002</v>
      </c>
      <c r="L123" s="58">
        <v>95.638009999999994</v>
      </c>
      <c r="M123" s="58">
        <v>0</v>
      </c>
      <c r="N123" s="58">
        <v>95.638009999999994</v>
      </c>
      <c r="O123" s="58">
        <v>3946.1157899999998</v>
      </c>
      <c r="P123" s="58">
        <v>1186.5086999999999</v>
      </c>
      <c r="Q123" s="58">
        <v>0</v>
      </c>
      <c r="R123" s="59">
        <v>1186.5086999999999</v>
      </c>
    </row>
    <row r="124" spans="1:18" x14ac:dyDescent="0.25">
      <c r="A124" s="60"/>
      <c r="B124" s="60"/>
      <c r="C124" s="55" t="s">
        <v>170</v>
      </c>
      <c r="D124" s="55" t="s">
        <v>171</v>
      </c>
      <c r="E124" s="56">
        <v>17</v>
      </c>
      <c r="F124" s="57">
        <v>276.31079</v>
      </c>
      <c r="G124" s="58">
        <v>0</v>
      </c>
      <c r="H124" s="58">
        <v>276.31079</v>
      </c>
      <c r="I124" s="58">
        <v>5093.1545300000007</v>
      </c>
      <c r="J124" s="58">
        <v>0.34516000000000002</v>
      </c>
      <c r="K124" s="58">
        <v>5093.4996900000006</v>
      </c>
      <c r="L124" s="58">
        <v>183.97053</v>
      </c>
      <c r="M124" s="58">
        <v>0</v>
      </c>
      <c r="N124" s="58">
        <v>183.97053</v>
      </c>
      <c r="O124" s="58">
        <v>5553.7810099999997</v>
      </c>
      <c r="P124" s="58">
        <v>2220.3329800000001</v>
      </c>
      <c r="Q124" s="58">
        <v>0</v>
      </c>
      <c r="R124" s="59">
        <v>2220.3329800000001</v>
      </c>
    </row>
    <row r="125" spans="1:18" x14ac:dyDescent="0.25">
      <c r="A125" s="60"/>
      <c r="B125" s="60"/>
      <c r="C125" s="60"/>
      <c r="D125" s="55" t="s">
        <v>170</v>
      </c>
      <c r="E125" s="56">
        <v>15</v>
      </c>
      <c r="F125" s="57">
        <v>1168.2515600000002</v>
      </c>
      <c r="G125" s="58">
        <v>0</v>
      </c>
      <c r="H125" s="58">
        <v>1168.2515600000002</v>
      </c>
      <c r="I125" s="58">
        <v>16064.80236</v>
      </c>
      <c r="J125" s="58">
        <v>5.7392599999999998</v>
      </c>
      <c r="K125" s="58">
        <v>16070.54162</v>
      </c>
      <c r="L125" s="58">
        <v>191.14507</v>
      </c>
      <c r="M125" s="58">
        <v>0</v>
      </c>
      <c r="N125" s="58">
        <v>191.14507</v>
      </c>
      <c r="O125" s="58">
        <v>17429.938249999999</v>
      </c>
      <c r="P125" s="58">
        <v>3609.5385299999998</v>
      </c>
      <c r="Q125" s="58">
        <v>0</v>
      </c>
      <c r="R125" s="59">
        <v>3609.5385299999998</v>
      </c>
    </row>
    <row r="126" spans="1:18" x14ac:dyDescent="0.25">
      <c r="A126" s="60"/>
      <c r="B126" s="60"/>
      <c r="C126" s="60"/>
      <c r="D126" s="55" t="s">
        <v>172</v>
      </c>
      <c r="E126" s="56">
        <v>18</v>
      </c>
      <c r="F126" s="57">
        <v>200.25176000000002</v>
      </c>
      <c r="G126" s="58">
        <v>0</v>
      </c>
      <c r="H126" s="58">
        <v>200.25176000000002</v>
      </c>
      <c r="I126" s="58">
        <v>4312.7070800000001</v>
      </c>
      <c r="J126" s="58">
        <v>2.6848200000000002</v>
      </c>
      <c r="K126" s="58">
        <v>4315.3919000000005</v>
      </c>
      <c r="L126" s="58">
        <v>75.667699999999996</v>
      </c>
      <c r="M126" s="58">
        <v>0</v>
      </c>
      <c r="N126" s="58">
        <v>75.667699999999996</v>
      </c>
      <c r="O126" s="58">
        <v>4591.3113600000006</v>
      </c>
      <c r="P126" s="58">
        <v>4373.7294499999998</v>
      </c>
      <c r="Q126" s="58">
        <v>0</v>
      </c>
      <c r="R126" s="59">
        <v>4373.7294499999998</v>
      </c>
    </row>
    <row r="127" spans="1:18" x14ac:dyDescent="0.25">
      <c r="A127" s="60"/>
      <c r="B127" s="60"/>
      <c r="C127" s="55" t="s">
        <v>173</v>
      </c>
      <c r="D127" s="55" t="s">
        <v>173</v>
      </c>
      <c r="E127" s="56">
        <v>19</v>
      </c>
      <c r="F127" s="57">
        <v>10209.81097</v>
      </c>
      <c r="G127" s="58">
        <v>0</v>
      </c>
      <c r="H127" s="58">
        <v>10209.81097</v>
      </c>
      <c r="I127" s="58">
        <v>67618.937340000004</v>
      </c>
      <c r="J127" s="58">
        <v>36.320920000000001</v>
      </c>
      <c r="K127" s="58">
        <v>67655.258260000002</v>
      </c>
      <c r="L127" s="58">
        <v>2855.9635200000002</v>
      </c>
      <c r="M127" s="58">
        <v>67.375199999999992</v>
      </c>
      <c r="N127" s="58">
        <v>2923.3387200000002</v>
      </c>
      <c r="O127" s="58">
        <v>80788.407950000008</v>
      </c>
      <c r="P127" s="58">
        <v>22370.58065</v>
      </c>
      <c r="Q127" s="58">
        <v>0</v>
      </c>
      <c r="R127" s="59">
        <v>22370.58065</v>
      </c>
    </row>
    <row r="128" spans="1:18" x14ac:dyDescent="0.25">
      <c r="A128" s="60"/>
      <c r="B128" s="60"/>
      <c r="C128" s="60"/>
      <c r="D128" s="55" t="s">
        <v>174</v>
      </c>
      <c r="E128" s="56">
        <v>592</v>
      </c>
      <c r="F128" s="57">
        <v>870.10160999999994</v>
      </c>
      <c r="G128" s="58">
        <v>0</v>
      </c>
      <c r="H128" s="58">
        <v>870.10160999999994</v>
      </c>
      <c r="I128" s="58">
        <v>4643.4400599999999</v>
      </c>
      <c r="J128" s="58">
        <v>0</v>
      </c>
      <c r="K128" s="58">
        <v>4643.4400599999999</v>
      </c>
      <c r="L128" s="58">
        <v>75.484940000000009</v>
      </c>
      <c r="M128" s="58">
        <v>0</v>
      </c>
      <c r="N128" s="58">
        <v>75.484940000000009</v>
      </c>
      <c r="O128" s="58">
        <v>5589.0266099999999</v>
      </c>
      <c r="P128" s="58">
        <v>2412.3189199999997</v>
      </c>
      <c r="Q128" s="58">
        <v>0</v>
      </c>
      <c r="R128" s="59">
        <v>2412.3189199999997</v>
      </c>
    </row>
    <row r="129" spans="1:18" x14ac:dyDescent="0.25">
      <c r="A129" s="60"/>
      <c r="B129" s="60"/>
      <c r="C129" s="60"/>
      <c r="D129" s="55" t="s">
        <v>175</v>
      </c>
      <c r="E129" s="56">
        <v>22</v>
      </c>
      <c r="F129" s="57">
        <v>32.343299999999999</v>
      </c>
      <c r="G129" s="58">
        <v>0</v>
      </c>
      <c r="H129" s="58">
        <v>32.343299999999999</v>
      </c>
      <c r="I129" s="58">
        <v>6731.2424299999993</v>
      </c>
      <c r="J129" s="58">
        <v>0</v>
      </c>
      <c r="K129" s="58">
        <v>6731.2424299999993</v>
      </c>
      <c r="L129" s="58">
        <v>15.881350000000001</v>
      </c>
      <c r="M129" s="58">
        <v>0</v>
      </c>
      <c r="N129" s="58">
        <v>15.881350000000001</v>
      </c>
      <c r="O129" s="58">
        <v>6779.4670800000004</v>
      </c>
      <c r="P129" s="58">
        <v>1686.01585</v>
      </c>
      <c r="Q129" s="58">
        <v>0</v>
      </c>
      <c r="R129" s="59">
        <v>1686.01585</v>
      </c>
    </row>
    <row r="130" spans="1:18" x14ac:dyDescent="0.25">
      <c r="A130" s="60"/>
      <c r="B130" s="60"/>
      <c r="C130" s="60"/>
      <c r="D130" s="55" t="s">
        <v>176</v>
      </c>
      <c r="E130" s="56">
        <v>23</v>
      </c>
      <c r="F130" s="57">
        <v>1237.91012</v>
      </c>
      <c r="G130" s="58">
        <v>0</v>
      </c>
      <c r="H130" s="58">
        <v>1237.91012</v>
      </c>
      <c r="I130" s="58">
        <v>6161.3256100000008</v>
      </c>
      <c r="J130" s="58">
        <v>0</v>
      </c>
      <c r="K130" s="58">
        <v>6161.3256100000008</v>
      </c>
      <c r="L130" s="58">
        <v>74.77458</v>
      </c>
      <c r="M130" s="58">
        <v>0</v>
      </c>
      <c r="N130" s="58">
        <v>74.77458</v>
      </c>
      <c r="O130" s="58">
        <v>7474.0103099999997</v>
      </c>
      <c r="P130" s="58">
        <v>1892.9934599999999</v>
      </c>
      <c r="Q130" s="58">
        <v>0</v>
      </c>
      <c r="R130" s="59">
        <v>1892.9934599999999</v>
      </c>
    </row>
    <row r="131" spans="1:18" x14ac:dyDescent="0.25">
      <c r="A131" s="60"/>
      <c r="B131" s="60"/>
      <c r="C131" s="55" t="s">
        <v>177</v>
      </c>
      <c r="D131" s="55" t="s">
        <v>178</v>
      </c>
      <c r="E131" s="56">
        <v>32</v>
      </c>
      <c r="F131" s="57">
        <v>6697.12608</v>
      </c>
      <c r="G131" s="58">
        <v>0</v>
      </c>
      <c r="H131" s="58">
        <v>6697.12608</v>
      </c>
      <c r="I131" s="58">
        <v>18914.268219999998</v>
      </c>
      <c r="J131" s="58">
        <v>0.61820000000000008</v>
      </c>
      <c r="K131" s="58">
        <v>18914.886420000003</v>
      </c>
      <c r="L131" s="58">
        <v>1826.4712400000001</v>
      </c>
      <c r="M131" s="58">
        <v>33.520000000000003</v>
      </c>
      <c r="N131" s="58">
        <v>1859.9912400000001</v>
      </c>
      <c r="O131" s="58">
        <v>27472.00374</v>
      </c>
      <c r="P131" s="58">
        <v>9412.5144600000003</v>
      </c>
      <c r="Q131" s="58">
        <v>0</v>
      </c>
      <c r="R131" s="59">
        <v>9412.5144600000003</v>
      </c>
    </row>
    <row r="132" spans="1:18" x14ac:dyDescent="0.25">
      <c r="A132" s="60"/>
      <c r="B132" s="60"/>
      <c r="C132" s="60"/>
      <c r="D132" s="55" t="s">
        <v>177</v>
      </c>
      <c r="E132" s="56">
        <v>33</v>
      </c>
      <c r="F132" s="57">
        <v>251.46861999999999</v>
      </c>
      <c r="G132" s="58">
        <v>0</v>
      </c>
      <c r="H132" s="58">
        <v>251.46861999999999</v>
      </c>
      <c r="I132" s="58">
        <v>18697.116850000002</v>
      </c>
      <c r="J132" s="58">
        <v>33.792050000000003</v>
      </c>
      <c r="K132" s="58">
        <v>18730.908899999999</v>
      </c>
      <c r="L132" s="58">
        <v>204.02506</v>
      </c>
      <c r="M132" s="58">
        <v>0</v>
      </c>
      <c r="N132" s="58">
        <v>204.02506</v>
      </c>
      <c r="O132" s="58">
        <v>19186.402579999998</v>
      </c>
      <c r="P132" s="58">
        <v>2064.0064699999998</v>
      </c>
      <c r="Q132" s="58">
        <v>0</v>
      </c>
      <c r="R132" s="59">
        <v>2064.0064699999998</v>
      </c>
    </row>
    <row r="133" spans="1:18" x14ac:dyDescent="0.25">
      <c r="A133" s="60"/>
      <c r="B133" s="60"/>
      <c r="C133" s="55" t="s">
        <v>179</v>
      </c>
      <c r="D133" s="55" t="s">
        <v>179</v>
      </c>
      <c r="E133" s="56">
        <v>34</v>
      </c>
      <c r="F133" s="57">
        <v>43137.45218</v>
      </c>
      <c r="G133" s="58">
        <v>0</v>
      </c>
      <c r="H133" s="58">
        <v>43137.45218</v>
      </c>
      <c r="I133" s="58">
        <v>90336.401729999998</v>
      </c>
      <c r="J133" s="58">
        <v>53.894629999999999</v>
      </c>
      <c r="K133" s="58">
        <v>90390.296359999993</v>
      </c>
      <c r="L133" s="58">
        <v>14001.322749999999</v>
      </c>
      <c r="M133" s="58">
        <v>1352.3148200000001</v>
      </c>
      <c r="N133" s="58">
        <v>15353.637570000001</v>
      </c>
      <c r="O133" s="58">
        <v>148881.38611000002</v>
      </c>
      <c r="P133" s="58">
        <v>73922.221980000002</v>
      </c>
      <c r="Q133" s="58">
        <v>0</v>
      </c>
      <c r="R133" s="59">
        <v>73922.221980000002</v>
      </c>
    </row>
    <row r="134" spans="1:18" x14ac:dyDescent="0.25">
      <c r="A134" s="60"/>
      <c r="B134" s="60"/>
      <c r="C134" s="60"/>
      <c r="D134" s="55" t="s">
        <v>180</v>
      </c>
      <c r="E134" s="56">
        <v>503</v>
      </c>
      <c r="F134" s="57">
        <v>952.84051999999997</v>
      </c>
      <c r="G134" s="58">
        <v>0</v>
      </c>
      <c r="H134" s="58">
        <v>952.84051999999997</v>
      </c>
      <c r="I134" s="58">
        <v>19639.091219999998</v>
      </c>
      <c r="J134" s="58">
        <v>3.52074</v>
      </c>
      <c r="K134" s="58">
        <v>19642.611960000002</v>
      </c>
      <c r="L134" s="58">
        <v>259.87119000000001</v>
      </c>
      <c r="M134" s="58">
        <v>0</v>
      </c>
      <c r="N134" s="58">
        <v>259.87119000000001</v>
      </c>
      <c r="O134" s="58">
        <v>20855.323670000002</v>
      </c>
      <c r="P134" s="58">
        <v>5825.3084000000008</v>
      </c>
      <c r="Q134" s="58">
        <v>0</v>
      </c>
      <c r="R134" s="59">
        <v>5825.3084000000008</v>
      </c>
    </row>
    <row r="135" spans="1:18" x14ac:dyDescent="0.25">
      <c r="A135" s="60"/>
      <c r="B135" s="60"/>
      <c r="C135" s="60"/>
      <c r="D135" s="55" t="s">
        <v>181</v>
      </c>
      <c r="E135" s="56">
        <v>751</v>
      </c>
      <c r="F135" s="57">
        <v>391.43553000000003</v>
      </c>
      <c r="G135" s="58">
        <v>0</v>
      </c>
      <c r="H135" s="58">
        <v>391.43553000000003</v>
      </c>
      <c r="I135" s="58">
        <v>5054.9439299999995</v>
      </c>
      <c r="J135" s="58">
        <v>0</v>
      </c>
      <c r="K135" s="58">
        <v>5054.9439299999995</v>
      </c>
      <c r="L135" s="58">
        <v>66.20989999999999</v>
      </c>
      <c r="M135" s="58">
        <v>0</v>
      </c>
      <c r="N135" s="58">
        <v>66.20989999999999</v>
      </c>
      <c r="O135" s="58">
        <v>5512.5893599999999</v>
      </c>
      <c r="P135" s="58">
        <v>2352.83689</v>
      </c>
      <c r="Q135" s="58">
        <v>0</v>
      </c>
      <c r="R135" s="59">
        <v>2352.83689</v>
      </c>
    </row>
    <row r="136" spans="1:18" x14ac:dyDescent="0.25">
      <c r="A136" s="60"/>
      <c r="B136" s="60"/>
      <c r="C136" s="55" t="s">
        <v>182</v>
      </c>
      <c r="D136" s="55" t="s">
        <v>182</v>
      </c>
      <c r="E136" s="56">
        <v>40</v>
      </c>
      <c r="F136" s="57">
        <v>4107.3008799999998</v>
      </c>
      <c r="G136" s="58">
        <v>0</v>
      </c>
      <c r="H136" s="58">
        <v>4107.3008799999998</v>
      </c>
      <c r="I136" s="58">
        <v>40870.427960000001</v>
      </c>
      <c r="J136" s="58">
        <v>0.3604</v>
      </c>
      <c r="K136" s="58">
        <v>40870.788359999999</v>
      </c>
      <c r="L136" s="58">
        <v>2034.3815199999999</v>
      </c>
      <c r="M136" s="58">
        <v>0</v>
      </c>
      <c r="N136" s="58">
        <v>2034.3815199999999</v>
      </c>
      <c r="O136" s="58">
        <v>47012.470759999997</v>
      </c>
      <c r="P136" s="58">
        <v>15972.70378</v>
      </c>
      <c r="Q136" s="58">
        <v>0</v>
      </c>
      <c r="R136" s="59">
        <v>15972.70378</v>
      </c>
    </row>
    <row r="137" spans="1:18" x14ac:dyDescent="0.25">
      <c r="A137" s="60"/>
      <c r="B137" s="60"/>
      <c r="C137" s="60"/>
      <c r="D137" s="55" t="s">
        <v>183</v>
      </c>
      <c r="E137" s="56">
        <v>696</v>
      </c>
      <c r="F137" s="57">
        <v>96.594979999999993</v>
      </c>
      <c r="G137" s="58">
        <v>0</v>
      </c>
      <c r="H137" s="58">
        <v>96.594979999999993</v>
      </c>
      <c r="I137" s="58">
        <v>2914.1218900000003</v>
      </c>
      <c r="J137" s="58">
        <v>0</v>
      </c>
      <c r="K137" s="58">
        <v>2914.1218900000003</v>
      </c>
      <c r="L137" s="58">
        <v>88.768320000000003</v>
      </c>
      <c r="M137" s="58">
        <v>0</v>
      </c>
      <c r="N137" s="58">
        <v>88.768320000000003</v>
      </c>
      <c r="O137" s="58">
        <v>3099.4851899999999</v>
      </c>
      <c r="P137" s="58">
        <v>4051.5690399999999</v>
      </c>
      <c r="Q137" s="58">
        <v>0</v>
      </c>
      <c r="R137" s="59">
        <v>4051.5690399999999</v>
      </c>
    </row>
    <row r="138" spans="1:18" x14ac:dyDescent="0.25">
      <c r="A138" s="60"/>
      <c r="B138" s="60"/>
      <c r="C138" s="55" t="s">
        <v>61</v>
      </c>
      <c r="D138" s="55" t="s">
        <v>184</v>
      </c>
      <c r="E138" s="56">
        <v>43</v>
      </c>
      <c r="F138" s="57">
        <v>2673.9682699999998</v>
      </c>
      <c r="G138" s="58">
        <v>0</v>
      </c>
      <c r="H138" s="58">
        <v>2673.9682699999998</v>
      </c>
      <c r="I138" s="58">
        <v>25898.678620000002</v>
      </c>
      <c r="J138" s="58">
        <v>0.34167000000000003</v>
      </c>
      <c r="K138" s="58">
        <v>25899.02029</v>
      </c>
      <c r="L138" s="58">
        <v>628.65099999999995</v>
      </c>
      <c r="M138" s="58">
        <v>0.46257999999999999</v>
      </c>
      <c r="N138" s="58">
        <v>629.11357999999996</v>
      </c>
      <c r="O138" s="58">
        <v>29202.102139999999</v>
      </c>
      <c r="P138" s="58">
        <v>9962.5986199999988</v>
      </c>
      <c r="Q138" s="58">
        <v>0</v>
      </c>
      <c r="R138" s="59">
        <v>9962.5986199999988</v>
      </c>
    </row>
    <row r="139" spans="1:18" x14ac:dyDescent="0.25">
      <c r="A139" s="60"/>
      <c r="B139" s="60"/>
      <c r="C139" s="55" t="s">
        <v>185</v>
      </c>
      <c r="D139" s="55" t="s">
        <v>185</v>
      </c>
      <c r="E139" s="56">
        <v>41</v>
      </c>
      <c r="F139" s="57">
        <v>601.06770999999992</v>
      </c>
      <c r="G139" s="58">
        <v>0</v>
      </c>
      <c r="H139" s="58">
        <v>601.06770999999992</v>
      </c>
      <c r="I139" s="58">
        <v>12526.061</v>
      </c>
      <c r="J139" s="58">
        <v>57.92259</v>
      </c>
      <c r="K139" s="58">
        <v>12583.98359</v>
      </c>
      <c r="L139" s="58">
        <v>268.06475</v>
      </c>
      <c r="M139" s="58">
        <v>0</v>
      </c>
      <c r="N139" s="58">
        <v>268.06475</v>
      </c>
      <c r="O139" s="58">
        <v>13453.116050000001</v>
      </c>
      <c r="P139" s="58">
        <v>4244.9142099999999</v>
      </c>
      <c r="Q139" s="58">
        <v>0</v>
      </c>
      <c r="R139" s="59">
        <v>4244.9142099999999</v>
      </c>
    </row>
    <row r="140" spans="1:18" x14ac:dyDescent="0.25">
      <c r="A140" s="60"/>
      <c r="B140" s="60"/>
      <c r="C140" s="55" t="s">
        <v>141</v>
      </c>
      <c r="D140" s="55" t="s">
        <v>141</v>
      </c>
      <c r="E140" s="56">
        <v>38</v>
      </c>
      <c r="F140" s="57">
        <v>1658.06513</v>
      </c>
      <c r="G140" s="58">
        <v>0</v>
      </c>
      <c r="H140" s="58">
        <v>1658.06513</v>
      </c>
      <c r="I140" s="58">
        <v>15041.352989999999</v>
      </c>
      <c r="J140" s="58">
        <v>0</v>
      </c>
      <c r="K140" s="58">
        <v>15041.352989999999</v>
      </c>
      <c r="L140" s="58">
        <v>395.23334</v>
      </c>
      <c r="M140" s="58">
        <v>0</v>
      </c>
      <c r="N140" s="58">
        <v>395.23334</v>
      </c>
      <c r="O140" s="58">
        <v>17094.651460000001</v>
      </c>
      <c r="P140" s="58">
        <v>4218.7150999999994</v>
      </c>
      <c r="Q140" s="58">
        <v>0</v>
      </c>
      <c r="R140" s="59">
        <v>4218.7150999999994</v>
      </c>
    </row>
    <row r="141" spans="1:18" x14ac:dyDescent="0.25">
      <c r="A141" s="60"/>
      <c r="B141" s="60"/>
      <c r="C141" s="60"/>
      <c r="D141" s="55" t="s">
        <v>186</v>
      </c>
      <c r="E141" s="56">
        <v>588</v>
      </c>
      <c r="F141" s="57">
        <v>84.984390000000005</v>
      </c>
      <c r="G141" s="58">
        <v>0</v>
      </c>
      <c r="H141" s="58">
        <v>84.984390000000005</v>
      </c>
      <c r="I141" s="58">
        <v>3133.5154900000002</v>
      </c>
      <c r="J141" s="58">
        <v>0.67047000000000001</v>
      </c>
      <c r="K141" s="58">
        <v>3134.1859599999998</v>
      </c>
      <c r="L141" s="58">
        <v>121.99829</v>
      </c>
      <c r="M141" s="58">
        <v>0</v>
      </c>
      <c r="N141" s="58">
        <v>121.99829</v>
      </c>
      <c r="O141" s="58">
        <v>3341.1686400000003</v>
      </c>
      <c r="P141" s="58">
        <v>1022.61038</v>
      </c>
      <c r="Q141" s="58">
        <v>0</v>
      </c>
      <c r="R141" s="59">
        <v>1022.61038</v>
      </c>
    </row>
    <row r="142" spans="1:18" x14ac:dyDescent="0.25">
      <c r="A142" s="60"/>
      <c r="B142" s="60"/>
      <c r="C142" s="60"/>
      <c r="D142" s="55" t="s">
        <v>187</v>
      </c>
      <c r="E142" s="56">
        <v>39</v>
      </c>
      <c r="F142" s="57">
        <v>142.36678000000001</v>
      </c>
      <c r="G142" s="58">
        <v>0</v>
      </c>
      <c r="H142" s="58">
        <v>142.36678000000001</v>
      </c>
      <c r="I142" s="58">
        <v>2455.3840800000003</v>
      </c>
      <c r="J142" s="58">
        <v>0</v>
      </c>
      <c r="K142" s="58">
        <v>2455.3840800000003</v>
      </c>
      <c r="L142" s="58">
        <v>67.655029999999996</v>
      </c>
      <c r="M142" s="58">
        <v>0</v>
      </c>
      <c r="N142" s="58">
        <v>67.655029999999996</v>
      </c>
      <c r="O142" s="58">
        <v>2665.40589</v>
      </c>
      <c r="P142" s="58">
        <v>1859.80107</v>
      </c>
      <c r="Q142" s="58">
        <v>0</v>
      </c>
      <c r="R142" s="59">
        <v>1859.80107</v>
      </c>
    </row>
    <row r="143" spans="1:18" x14ac:dyDescent="0.25">
      <c r="A143" s="60"/>
      <c r="B143" s="60"/>
      <c r="C143" s="55" t="s">
        <v>188</v>
      </c>
      <c r="D143" s="55" t="s">
        <v>188</v>
      </c>
      <c r="E143" s="56">
        <v>36</v>
      </c>
      <c r="F143" s="57">
        <v>2320.2078199999996</v>
      </c>
      <c r="G143" s="58">
        <v>0</v>
      </c>
      <c r="H143" s="58">
        <v>2320.2078199999996</v>
      </c>
      <c r="I143" s="58">
        <v>21932.97495</v>
      </c>
      <c r="J143" s="58">
        <v>5.8399999999999997E-3</v>
      </c>
      <c r="K143" s="58">
        <v>21932.980789999998</v>
      </c>
      <c r="L143" s="58">
        <v>853.39806999999996</v>
      </c>
      <c r="M143" s="58">
        <v>0</v>
      </c>
      <c r="N143" s="58">
        <v>853.39806999999996</v>
      </c>
      <c r="O143" s="58">
        <v>25106.58668</v>
      </c>
      <c r="P143" s="58">
        <v>6483.6415399999996</v>
      </c>
      <c r="Q143" s="58">
        <v>0</v>
      </c>
      <c r="R143" s="59">
        <v>6483.6415399999996</v>
      </c>
    </row>
    <row r="144" spans="1:18" x14ac:dyDescent="0.25">
      <c r="A144" s="60"/>
      <c r="B144" s="60"/>
      <c r="C144" s="60"/>
      <c r="D144" s="55" t="s">
        <v>189</v>
      </c>
      <c r="E144" s="56">
        <v>466</v>
      </c>
      <c r="F144" s="57">
        <v>15.515979999999999</v>
      </c>
      <c r="G144" s="58">
        <v>0</v>
      </c>
      <c r="H144" s="58">
        <v>15.515979999999999</v>
      </c>
      <c r="I144" s="58">
        <v>3167.8421699999999</v>
      </c>
      <c r="J144" s="58">
        <v>2.4359000000000002</v>
      </c>
      <c r="K144" s="58">
        <v>3170.2780699999998</v>
      </c>
      <c r="L144" s="58">
        <v>2.5507</v>
      </c>
      <c r="M144" s="58">
        <v>0</v>
      </c>
      <c r="N144" s="58">
        <v>2.5507</v>
      </c>
      <c r="O144" s="58">
        <v>3188.3447500000002</v>
      </c>
      <c r="P144" s="58">
        <v>1417.4180900000001</v>
      </c>
      <c r="Q144" s="58">
        <v>0</v>
      </c>
      <c r="R144" s="59">
        <v>1417.4180900000001</v>
      </c>
    </row>
    <row r="145" spans="1:18" x14ac:dyDescent="0.25">
      <c r="A145" s="60"/>
      <c r="B145" s="60"/>
      <c r="C145" s="60"/>
      <c r="D145" s="55" t="s">
        <v>190</v>
      </c>
      <c r="E145" s="56">
        <v>589</v>
      </c>
      <c r="F145" s="57">
        <v>52866.238069999999</v>
      </c>
      <c r="G145" s="58">
        <v>0</v>
      </c>
      <c r="H145" s="58">
        <v>52866.238069999999</v>
      </c>
      <c r="I145" s="58">
        <v>109884.50265000001</v>
      </c>
      <c r="J145" s="58">
        <v>751.62842000000001</v>
      </c>
      <c r="K145" s="58">
        <v>110636.13106999999</v>
      </c>
      <c r="L145" s="58">
        <v>109093.12070999999</v>
      </c>
      <c r="M145" s="58">
        <v>74321.516480000006</v>
      </c>
      <c r="N145" s="58">
        <v>183414.63719000001</v>
      </c>
      <c r="O145" s="58">
        <v>346917.00633</v>
      </c>
      <c r="P145" s="58">
        <v>16087.96415</v>
      </c>
      <c r="Q145" s="58">
        <v>0</v>
      </c>
      <c r="R145" s="59">
        <v>16087.96415</v>
      </c>
    </row>
    <row r="146" spans="1:18" x14ac:dyDescent="0.25">
      <c r="A146" s="60"/>
      <c r="B146" s="60"/>
      <c r="C146" s="60"/>
      <c r="D146" s="55" t="s">
        <v>191</v>
      </c>
      <c r="E146" s="56">
        <v>709</v>
      </c>
      <c r="F146" s="57">
        <v>0</v>
      </c>
      <c r="G146" s="58">
        <v>0</v>
      </c>
      <c r="H146" s="58">
        <v>0</v>
      </c>
      <c r="I146" s="58">
        <v>0</v>
      </c>
      <c r="J146" s="58">
        <v>0</v>
      </c>
      <c r="K146" s="58">
        <v>0</v>
      </c>
      <c r="L146" s="58">
        <v>17.273250000000001</v>
      </c>
      <c r="M146" s="58">
        <v>0</v>
      </c>
      <c r="N146" s="58">
        <v>17.273250000000001</v>
      </c>
      <c r="O146" s="58">
        <v>17.273250000000001</v>
      </c>
      <c r="P146" s="58">
        <v>0</v>
      </c>
      <c r="Q146" s="58">
        <v>0</v>
      </c>
      <c r="R146" s="59">
        <v>0</v>
      </c>
    </row>
    <row r="147" spans="1:18" x14ac:dyDescent="0.25">
      <c r="A147" s="60"/>
      <c r="B147" s="55" t="s">
        <v>192</v>
      </c>
      <c r="C147" s="55" t="s">
        <v>193</v>
      </c>
      <c r="D147" s="55" t="s">
        <v>194</v>
      </c>
      <c r="E147" s="56">
        <v>698</v>
      </c>
      <c r="F147" s="57">
        <v>383.13109000000003</v>
      </c>
      <c r="G147" s="58">
        <v>0</v>
      </c>
      <c r="H147" s="58">
        <v>383.13109000000003</v>
      </c>
      <c r="I147" s="58">
        <v>132641.37881999998</v>
      </c>
      <c r="J147" s="58">
        <v>5.4000000000000001E-4</v>
      </c>
      <c r="K147" s="58">
        <v>132641.37935999999</v>
      </c>
      <c r="L147" s="58">
        <v>364.48849000000001</v>
      </c>
      <c r="M147" s="58">
        <v>93.12024000000001</v>
      </c>
      <c r="N147" s="58">
        <v>457.60872999999998</v>
      </c>
      <c r="O147" s="58">
        <v>133482.11918000001</v>
      </c>
      <c r="P147" s="58">
        <v>0</v>
      </c>
      <c r="Q147" s="58">
        <v>0</v>
      </c>
      <c r="R147" s="59">
        <v>0</v>
      </c>
    </row>
    <row r="148" spans="1:18" x14ac:dyDescent="0.25">
      <c r="A148" s="60"/>
      <c r="B148" s="60"/>
      <c r="C148" s="60"/>
      <c r="D148" s="55" t="s">
        <v>192</v>
      </c>
      <c r="E148" s="56">
        <v>372</v>
      </c>
      <c r="F148" s="57">
        <v>31333.015600000002</v>
      </c>
      <c r="G148" s="58">
        <v>0</v>
      </c>
      <c r="H148" s="58">
        <v>31333.015600000002</v>
      </c>
      <c r="I148" s="58">
        <v>1093.5000199999999</v>
      </c>
      <c r="J148" s="58">
        <v>1419.7949599999999</v>
      </c>
      <c r="K148" s="58">
        <v>2513.2949800000001</v>
      </c>
      <c r="L148" s="58">
        <v>28128.73027</v>
      </c>
      <c r="M148" s="58">
        <v>3719.3822200000004</v>
      </c>
      <c r="N148" s="58">
        <v>31848.11249</v>
      </c>
      <c r="O148" s="58">
        <v>65694.423070000004</v>
      </c>
      <c r="P148" s="58">
        <v>43936.335709999999</v>
      </c>
      <c r="Q148" s="58">
        <v>0</v>
      </c>
      <c r="R148" s="59">
        <v>43936.335709999999</v>
      </c>
    </row>
    <row r="149" spans="1:18" x14ac:dyDescent="0.25">
      <c r="A149" s="60"/>
      <c r="B149" s="60"/>
      <c r="C149" s="60"/>
      <c r="D149" s="60"/>
      <c r="E149" s="61">
        <v>556</v>
      </c>
      <c r="F149" s="62">
        <v>109.79327000000001</v>
      </c>
      <c r="G149" s="63">
        <v>0</v>
      </c>
      <c r="H149" s="63">
        <v>109.79327000000001</v>
      </c>
      <c r="I149" s="63">
        <v>66708.997170000002</v>
      </c>
      <c r="J149" s="63">
        <v>550.59474</v>
      </c>
      <c r="K149" s="63">
        <v>67259.591910000003</v>
      </c>
      <c r="L149" s="63">
        <v>1987.33566</v>
      </c>
      <c r="M149" s="63">
        <v>0</v>
      </c>
      <c r="N149" s="63">
        <v>1987.33566</v>
      </c>
      <c r="O149" s="63">
        <v>69356.720840000009</v>
      </c>
      <c r="P149" s="63">
        <v>8428.9581999999991</v>
      </c>
      <c r="Q149" s="63">
        <v>0</v>
      </c>
      <c r="R149" s="64">
        <v>8428.9581999999991</v>
      </c>
    </row>
    <row r="150" spans="1:18" x14ac:dyDescent="0.25">
      <c r="A150" s="60"/>
      <c r="B150" s="60"/>
      <c r="C150" s="60"/>
      <c r="D150" s="60"/>
      <c r="E150" s="61">
        <v>557</v>
      </c>
      <c r="F150" s="62">
        <v>28.385720000000003</v>
      </c>
      <c r="G150" s="63">
        <v>0</v>
      </c>
      <c r="H150" s="63">
        <v>28.385720000000003</v>
      </c>
      <c r="I150" s="63">
        <v>121620.80451999999</v>
      </c>
      <c r="J150" s="63">
        <v>874.40751999999998</v>
      </c>
      <c r="K150" s="63">
        <v>122495.21204000001</v>
      </c>
      <c r="L150" s="63">
        <v>9592.386480000001</v>
      </c>
      <c r="M150" s="63">
        <v>247.74153000000001</v>
      </c>
      <c r="N150" s="63">
        <v>9840.1280100000004</v>
      </c>
      <c r="O150" s="63">
        <v>132363.72576999999</v>
      </c>
      <c r="P150" s="63">
        <v>8747.8367200000012</v>
      </c>
      <c r="Q150" s="63">
        <v>0</v>
      </c>
      <c r="R150" s="64">
        <v>8747.8367200000012</v>
      </c>
    </row>
    <row r="151" spans="1:18" x14ac:dyDescent="0.25">
      <c r="A151" s="60"/>
      <c r="B151" s="60"/>
      <c r="C151" s="60"/>
      <c r="D151" s="60"/>
      <c r="E151" s="61">
        <v>566</v>
      </c>
      <c r="F151" s="62">
        <v>23326.391929999998</v>
      </c>
      <c r="G151" s="63">
        <v>0</v>
      </c>
      <c r="H151" s="63">
        <v>23326.391929999998</v>
      </c>
      <c r="I151" s="63">
        <v>113986.30970999999</v>
      </c>
      <c r="J151" s="63">
        <v>591.19746999999995</v>
      </c>
      <c r="K151" s="63">
        <v>114577.50718</v>
      </c>
      <c r="L151" s="63">
        <v>7131.1589100000001</v>
      </c>
      <c r="M151" s="63">
        <v>1206.94271</v>
      </c>
      <c r="N151" s="63">
        <v>8338.1016199999995</v>
      </c>
      <c r="O151" s="63">
        <v>146242.00073</v>
      </c>
      <c r="P151" s="63">
        <v>50109.528049999994</v>
      </c>
      <c r="Q151" s="63">
        <v>0</v>
      </c>
      <c r="R151" s="64">
        <v>50109.528049999994</v>
      </c>
    </row>
    <row r="152" spans="1:18" x14ac:dyDescent="0.25">
      <c r="A152" s="60"/>
      <c r="B152" s="60"/>
      <c r="C152" s="60"/>
      <c r="D152" s="60"/>
      <c r="E152" s="61">
        <v>373</v>
      </c>
      <c r="F152" s="62">
        <v>26691.352429999999</v>
      </c>
      <c r="G152" s="63">
        <v>0</v>
      </c>
      <c r="H152" s="63">
        <v>26691.352429999999</v>
      </c>
      <c r="I152" s="63">
        <v>140325.07611000002</v>
      </c>
      <c r="J152" s="63">
        <v>1408.62129</v>
      </c>
      <c r="K152" s="63">
        <v>141733.6974</v>
      </c>
      <c r="L152" s="63">
        <v>10732.164409999999</v>
      </c>
      <c r="M152" s="63">
        <v>3252.65067</v>
      </c>
      <c r="N152" s="63">
        <v>13984.81508</v>
      </c>
      <c r="O152" s="63">
        <v>182409.86491</v>
      </c>
      <c r="P152" s="63">
        <v>56435.857950000005</v>
      </c>
      <c r="Q152" s="63">
        <v>0</v>
      </c>
      <c r="R152" s="64">
        <v>56435.857950000005</v>
      </c>
    </row>
    <row r="153" spans="1:18" x14ac:dyDescent="0.25">
      <c r="A153" s="60"/>
      <c r="B153" s="60"/>
      <c r="C153" s="60"/>
      <c r="D153" s="60"/>
      <c r="E153" s="61">
        <v>683</v>
      </c>
      <c r="F153" s="62">
        <v>0</v>
      </c>
      <c r="G153" s="63">
        <v>0</v>
      </c>
      <c r="H153" s="63">
        <v>0</v>
      </c>
      <c r="I153" s="63">
        <v>110474.17195</v>
      </c>
      <c r="J153" s="63">
        <v>48.149360000000001</v>
      </c>
      <c r="K153" s="63">
        <v>110522.32131</v>
      </c>
      <c r="L153" s="63">
        <v>793.20053000000007</v>
      </c>
      <c r="M153" s="63">
        <v>270.14843999999999</v>
      </c>
      <c r="N153" s="63">
        <v>1063.34897</v>
      </c>
      <c r="O153" s="63">
        <v>111585.67028000001</v>
      </c>
      <c r="P153" s="63">
        <v>0</v>
      </c>
      <c r="Q153" s="63">
        <v>0</v>
      </c>
      <c r="R153" s="64">
        <v>0</v>
      </c>
    </row>
    <row r="154" spans="1:18" x14ac:dyDescent="0.25">
      <c r="A154" s="60"/>
      <c r="B154" s="60"/>
      <c r="C154" s="60"/>
      <c r="D154" s="55" t="s">
        <v>195</v>
      </c>
      <c r="E154" s="56">
        <v>519</v>
      </c>
      <c r="F154" s="57">
        <v>14814.31552</v>
      </c>
      <c r="G154" s="58">
        <v>0</v>
      </c>
      <c r="H154" s="58">
        <v>14814.31552</v>
      </c>
      <c r="I154" s="58">
        <v>71576.305859999993</v>
      </c>
      <c r="J154" s="58">
        <v>646.67693999999995</v>
      </c>
      <c r="K154" s="58">
        <v>72222.982799999998</v>
      </c>
      <c r="L154" s="58">
        <v>7774.05105</v>
      </c>
      <c r="M154" s="58">
        <v>247.65967000000001</v>
      </c>
      <c r="N154" s="58">
        <v>8021.71072</v>
      </c>
      <c r="O154" s="58">
        <v>95059.009040000004</v>
      </c>
      <c r="P154" s="58">
        <v>65003.527539999995</v>
      </c>
      <c r="Q154" s="58">
        <v>0</v>
      </c>
      <c r="R154" s="59">
        <v>65003.527539999995</v>
      </c>
    </row>
    <row r="155" spans="1:18" x14ac:dyDescent="0.25">
      <c r="A155" s="60"/>
      <c r="B155" s="60"/>
      <c r="C155" s="60"/>
      <c r="D155" s="60"/>
      <c r="E155" s="61">
        <v>747</v>
      </c>
      <c r="F155" s="62">
        <v>0</v>
      </c>
      <c r="G155" s="63">
        <v>0</v>
      </c>
      <c r="H155" s="63">
        <v>0</v>
      </c>
      <c r="I155" s="63">
        <v>147959.18197999999</v>
      </c>
      <c r="J155" s="63">
        <v>0</v>
      </c>
      <c r="K155" s="63">
        <v>147959.18197999999</v>
      </c>
      <c r="L155" s="63">
        <v>88.689719999999994</v>
      </c>
      <c r="M155" s="63">
        <v>0</v>
      </c>
      <c r="N155" s="63">
        <v>88.689719999999994</v>
      </c>
      <c r="O155" s="63">
        <v>148047.87169999999</v>
      </c>
      <c r="P155" s="63">
        <v>0</v>
      </c>
      <c r="Q155" s="63">
        <v>0</v>
      </c>
      <c r="R155" s="64">
        <v>0</v>
      </c>
    </row>
    <row r="156" spans="1:18" x14ac:dyDescent="0.25">
      <c r="A156" s="60"/>
      <c r="B156" s="60"/>
      <c r="C156" s="60"/>
      <c r="D156" s="55" t="s">
        <v>196</v>
      </c>
      <c r="E156" s="56">
        <v>546</v>
      </c>
      <c r="F156" s="57">
        <v>29653.278320000001</v>
      </c>
      <c r="G156" s="58">
        <v>0</v>
      </c>
      <c r="H156" s="58">
        <v>29653.278320000001</v>
      </c>
      <c r="I156" s="58">
        <v>75838.213730000003</v>
      </c>
      <c r="J156" s="58">
        <v>1320.9114</v>
      </c>
      <c r="K156" s="58">
        <v>77159.12513</v>
      </c>
      <c r="L156" s="58">
        <v>7756.5211500000005</v>
      </c>
      <c r="M156" s="58">
        <v>743.09100000000001</v>
      </c>
      <c r="N156" s="58">
        <v>8499.6121500000008</v>
      </c>
      <c r="O156" s="58">
        <v>115312.0156</v>
      </c>
      <c r="P156" s="58">
        <v>21232.936519999999</v>
      </c>
      <c r="Q156" s="58">
        <v>0</v>
      </c>
      <c r="R156" s="59">
        <v>21232.936519999999</v>
      </c>
    </row>
    <row r="157" spans="1:18" x14ac:dyDescent="0.25">
      <c r="A157" s="60"/>
      <c r="B157" s="60"/>
      <c r="C157" s="60"/>
      <c r="D157" s="55" t="s">
        <v>197</v>
      </c>
      <c r="E157" s="56">
        <v>829</v>
      </c>
      <c r="F157" s="57">
        <v>1245.6436100000001</v>
      </c>
      <c r="G157" s="58">
        <v>0</v>
      </c>
      <c r="H157" s="58">
        <v>1245.6436100000001</v>
      </c>
      <c r="I157" s="58">
        <v>6143.8959100000002</v>
      </c>
      <c r="J157" s="58">
        <v>0</v>
      </c>
      <c r="K157" s="58">
        <v>6143.8959100000002</v>
      </c>
      <c r="L157" s="58">
        <v>1243.9049299999999</v>
      </c>
      <c r="M157" s="58">
        <v>0.20111999999999999</v>
      </c>
      <c r="N157" s="58">
        <v>1244.1060500000001</v>
      </c>
      <c r="O157" s="58">
        <v>8633.6455700000006</v>
      </c>
      <c r="P157" s="58">
        <v>4203.4249199999995</v>
      </c>
      <c r="Q157" s="58">
        <v>0</v>
      </c>
      <c r="R157" s="59">
        <v>4203.4249199999995</v>
      </c>
    </row>
    <row r="158" spans="1:18" x14ac:dyDescent="0.25">
      <c r="A158" s="60"/>
      <c r="B158" s="55" t="s">
        <v>198</v>
      </c>
      <c r="C158" s="55" t="s">
        <v>199</v>
      </c>
      <c r="D158" s="55" t="s">
        <v>199</v>
      </c>
      <c r="E158" s="56">
        <v>291</v>
      </c>
      <c r="F158" s="57">
        <v>2225.9804399999998</v>
      </c>
      <c r="G158" s="58">
        <v>0</v>
      </c>
      <c r="H158" s="58">
        <v>2225.9804399999998</v>
      </c>
      <c r="I158" s="58">
        <v>39575.961779999998</v>
      </c>
      <c r="J158" s="58">
        <v>135.37189000000001</v>
      </c>
      <c r="K158" s="58">
        <v>39711.33367</v>
      </c>
      <c r="L158" s="58">
        <v>1552.9670900000001</v>
      </c>
      <c r="M158" s="58">
        <v>0</v>
      </c>
      <c r="N158" s="58">
        <v>1552.9670900000001</v>
      </c>
      <c r="O158" s="58">
        <v>43490.281200000005</v>
      </c>
      <c r="P158" s="58">
        <v>6844.6867000000002</v>
      </c>
      <c r="Q158" s="58">
        <v>0</v>
      </c>
      <c r="R158" s="59">
        <v>6844.6867000000002</v>
      </c>
    </row>
    <row r="159" spans="1:18" x14ac:dyDescent="0.25">
      <c r="A159" s="60"/>
      <c r="B159" s="60"/>
      <c r="C159" s="55" t="s">
        <v>200</v>
      </c>
      <c r="D159" s="55" t="s">
        <v>200</v>
      </c>
      <c r="E159" s="56">
        <v>293</v>
      </c>
      <c r="F159" s="57">
        <v>8092.1717199999994</v>
      </c>
      <c r="G159" s="58">
        <v>0</v>
      </c>
      <c r="H159" s="58">
        <v>8092.1717199999994</v>
      </c>
      <c r="I159" s="58">
        <v>28447.875649999998</v>
      </c>
      <c r="J159" s="58">
        <v>29.43121</v>
      </c>
      <c r="K159" s="58">
        <v>28477.306860000001</v>
      </c>
      <c r="L159" s="58">
        <v>1259.24929</v>
      </c>
      <c r="M159" s="58">
        <v>33.520000000000003</v>
      </c>
      <c r="N159" s="58">
        <v>1292.76929</v>
      </c>
      <c r="O159" s="58">
        <v>37862.247869999999</v>
      </c>
      <c r="P159" s="58">
        <v>7986.0447999999997</v>
      </c>
      <c r="Q159" s="58">
        <v>0</v>
      </c>
      <c r="R159" s="59">
        <v>7986.0447999999997</v>
      </c>
    </row>
    <row r="160" spans="1:18" x14ac:dyDescent="0.25">
      <c r="A160" s="60"/>
      <c r="B160" s="60"/>
      <c r="C160" s="60"/>
      <c r="D160" s="55" t="s">
        <v>201</v>
      </c>
      <c r="E160" s="56">
        <v>295</v>
      </c>
      <c r="F160" s="57">
        <v>5247.9330499999996</v>
      </c>
      <c r="G160" s="58">
        <v>0</v>
      </c>
      <c r="H160" s="58">
        <v>5247.9330499999996</v>
      </c>
      <c r="I160" s="58">
        <v>5031.68253</v>
      </c>
      <c r="J160" s="58">
        <v>26.428750000000001</v>
      </c>
      <c r="K160" s="58">
        <v>5058.1112800000001</v>
      </c>
      <c r="L160" s="58">
        <v>118.14314</v>
      </c>
      <c r="M160" s="58">
        <v>0</v>
      </c>
      <c r="N160" s="58">
        <v>118.14314</v>
      </c>
      <c r="O160" s="58">
        <v>10424.187470000001</v>
      </c>
      <c r="P160" s="58">
        <v>3575.4940299999998</v>
      </c>
      <c r="Q160" s="58">
        <v>0</v>
      </c>
      <c r="R160" s="59">
        <v>3575.4940299999998</v>
      </c>
    </row>
    <row r="161" spans="1:18" x14ac:dyDescent="0.25">
      <c r="A161" s="60"/>
      <c r="B161" s="60"/>
      <c r="C161" s="55" t="s">
        <v>202</v>
      </c>
      <c r="D161" s="55" t="s">
        <v>203</v>
      </c>
      <c r="E161" s="56">
        <v>297</v>
      </c>
      <c r="F161" s="57">
        <v>31405.379499999999</v>
      </c>
      <c r="G161" s="58">
        <v>0</v>
      </c>
      <c r="H161" s="58">
        <v>31405.379499999999</v>
      </c>
      <c r="I161" s="58">
        <v>99086.733160000003</v>
      </c>
      <c r="J161" s="58">
        <v>326.94304</v>
      </c>
      <c r="K161" s="58">
        <v>99413.676200000002</v>
      </c>
      <c r="L161" s="58">
        <v>4173.1637599999995</v>
      </c>
      <c r="M161" s="58">
        <v>430.86996999999997</v>
      </c>
      <c r="N161" s="58">
        <v>4604.0337300000001</v>
      </c>
      <c r="O161" s="58">
        <v>135423.08942999999</v>
      </c>
      <c r="P161" s="58">
        <v>61133.902679999999</v>
      </c>
      <c r="Q161" s="58">
        <v>0</v>
      </c>
      <c r="R161" s="59">
        <v>61133.902679999999</v>
      </c>
    </row>
    <row r="162" spans="1:18" x14ac:dyDescent="0.25">
      <c r="A162" s="60"/>
      <c r="B162" s="60"/>
      <c r="C162" s="60"/>
      <c r="D162" s="55" t="s">
        <v>204</v>
      </c>
      <c r="E162" s="56">
        <v>298</v>
      </c>
      <c r="F162" s="57">
        <v>414.89551</v>
      </c>
      <c r="G162" s="58">
        <v>0</v>
      </c>
      <c r="H162" s="58">
        <v>414.89551</v>
      </c>
      <c r="I162" s="58">
        <v>7821.33763</v>
      </c>
      <c r="J162" s="58">
        <v>0</v>
      </c>
      <c r="K162" s="58">
        <v>7821.33763</v>
      </c>
      <c r="L162" s="58">
        <v>143.18799999999999</v>
      </c>
      <c r="M162" s="58">
        <v>0</v>
      </c>
      <c r="N162" s="58">
        <v>143.18799999999999</v>
      </c>
      <c r="O162" s="58">
        <v>8379.4211400000004</v>
      </c>
      <c r="P162" s="58">
        <v>3525.25092</v>
      </c>
      <c r="Q162" s="58">
        <v>0</v>
      </c>
      <c r="R162" s="59">
        <v>3525.25092</v>
      </c>
    </row>
    <row r="163" spans="1:18" x14ac:dyDescent="0.25">
      <c r="A163" s="60"/>
      <c r="B163" s="60"/>
      <c r="C163" s="55" t="s">
        <v>198</v>
      </c>
      <c r="D163" s="55" t="s">
        <v>198</v>
      </c>
      <c r="E163" s="56">
        <v>289</v>
      </c>
      <c r="F163" s="57">
        <v>225278.47022999998</v>
      </c>
      <c r="G163" s="58">
        <v>33.310099999999998</v>
      </c>
      <c r="H163" s="58">
        <v>225311.78033000001</v>
      </c>
      <c r="I163" s="58">
        <v>271804.10262000002</v>
      </c>
      <c r="J163" s="58">
        <v>3538.2527200000004</v>
      </c>
      <c r="K163" s="58">
        <v>275342.35533999995</v>
      </c>
      <c r="L163" s="58">
        <v>64094.771909999996</v>
      </c>
      <c r="M163" s="58">
        <v>20046.891250000001</v>
      </c>
      <c r="N163" s="58">
        <v>84141.663159999996</v>
      </c>
      <c r="O163" s="58">
        <v>584795.79882999999</v>
      </c>
      <c r="P163" s="58">
        <v>235286.30594999998</v>
      </c>
      <c r="Q163" s="58">
        <v>0</v>
      </c>
      <c r="R163" s="59">
        <v>235286.30594999998</v>
      </c>
    </row>
    <row r="164" spans="1:18" x14ac:dyDescent="0.25">
      <c r="A164" s="60"/>
      <c r="B164" s="60"/>
      <c r="C164" s="60"/>
      <c r="D164" s="60"/>
      <c r="E164" s="61">
        <v>822</v>
      </c>
      <c r="F164" s="62">
        <v>0</v>
      </c>
      <c r="G164" s="63">
        <v>0</v>
      </c>
      <c r="H164" s="63">
        <v>0</v>
      </c>
      <c r="I164" s="63">
        <v>0</v>
      </c>
      <c r="J164" s="63">
        <v>0</v>
      </c>
      <c r="K164" s="63">
        <v>0</v>
      </c>
      <c r="L164" s="63">
        <v>0</v>
      </c>
      <c r="M164" s="63">
        <v>0</v>
      </c>
      <c r="N164" s="63">
        <v>0</v>
      </c>
      <c r="O164" s="63">
        <v>0</v>
      </c>
      <c r="P164" s="63">
        <v>0</v>
      </c>
      <c r="Q164" s="63">
        <v>0</v>
      </c>
      <c r="R164" s="64">
        <v>0</v>
      </c>
    </row>
    <row r="165" spans="1:18" x14ac:dyDescent="0.25">
      <c r="A165" s="60"/>
      <c r="B165" s="60"/>
      <c r="C165" s="60"/>
      <c r="D165" s="60"/>
      <c r="E165" s="61">
        <v>851</v>
      </c>
      <c r="F165" s="62">
        <v>0</v>
      </c>
      <c r="G165" s="63">
        <v>0</v>
      </c>
      <c r="H165" s="63">
        <v>0</v>
      </c>
      <c r="I165" s="63">
        <v>0</v>
      </c>
      <c r="J165" s="63">
        <v>0</v>
      </c>
      <c r="K165" s="63">
        <v>0</v>
      </c>
      <c r="L165" s="63">
        <v>3.7709999999999999</v>
      </c>
      <c r="M165" s="63">
        <v>0</v>
      </c>
      <c r="N165" s="63">
        <v>3.7709999999999999</v>
      </c>
      <c r="O165" s="63">
        <v>3.7709999999999999</v>
      </c>
      <c r="P165" s="63">
        <v>0</v>
      </c>
      <c r="Q165" s="63">
        <v>0</v>
      </c>
      <c r="R165" s="64">
        <v>0</v>
      </c>
    </row>
    <row r="166" spans="1:18" x14ac:dyDescent="0.25">
      <c r="A166" s="60"/>
      <c r="B166" s="60"/>
      <c r="C166" s="60"/>
      <c r="D166" s="55" t="s">
        <v>205</v>
      </c>
      <c r="E166" s="56">
        <v>610</v>
      </c>
      <c r="F166" s="57">
        <v>19710.50877</v>
      </c>
      <c r="G166" s="58">
        <v>0</v>
      </c>
      <c r="H166" s="58">
        <v>19710.50877</v>
      </c>
      <c r="I166" s="58">
        <v>75976.331299999991</v>
      </c>
      <c r="J166" s="58">
        <v>279.14686</v>
      </c>
      <c r="K166" s="58">
        <v>76255.478159999999</v>
      </c>
      <c r="L166" s="58">
        <v>9617.990310000001</v>
      </c>
      <c r="M166" s="58">
        <v>1291.4978100000001</v>
      </c>
      <c r="N166" s="58">
        <v>10909.48812</v>
      </c>
      <c r="O166" s="58">
        <v>106875.47504999999</v>
      </c>
      <c r="P166" s="58">
        <v>67834.725890000002</v>
      </c>
      <c r="Q166" s="58">
        <v>0</v>
      </c>
      <c r="R166" s="59">
        <v>67834.725890000002</v>
      </c>
    </row>
    <row r="167" spans="1:18" x14ac:dyDescent="0.25">
      <c r="A167" s="60"/>
      <c r="B167" s="60"/>
      <c r="C167" s="60"/>
      <c r="D167" s="55" t="s">
        <v>206</v>
      </c>
      <c r="E167" s="56">
        <v>673</v>
      </c>
      <c r="F167" s="57">
        <v>56.7</v>
      </c>
      <c r="G167" s="58">
        <v>0</v>
      </c>
      <c r="H167" s="58">
        <v>56.7</v>
      </c>
      <c r="I167" s="58">
        <v>15.73789</v>
      </c>
      <c r="J167" s="58">
        <v>0</v>
      </c>
      <c r="K167" s="58">
        <v>15.73789</v>
      </c>
      <c r="L167" s="58">
        <v>1201.2857099999999</v>
      </c>
      <c r="M167" s="58">
        <v>0</v>
      </c>
      <c r="N167" s="58">
        <v>1201.2857099999999</v>
      </c>
      <c r="O167" s="58">
        <v>1273.7236</v>
      </c>
      <c r="P167" s="58">
        <v>2668.3730299999997</v>
      </c>
      <c r="Q167" s="58">
        <v>0</v>
      </c>
      <c r="R167" s="59">
        <v>2668.3730299999997</v>
      </c>
    </row>
    <row r="168" spans="1:18" x14ac:dyDescent="0.25">
      <c r="A168" s="60"/>
      <c r="B168" s="60"/>
      <c r="C168" s="55" t="s">
        <v>207</v>
      </c>
      <c r="D168" s="55" t="s">
        <v>207</v>
      </c>
      <c r="E168" s="56">
        <v>301</v>
      </c>
      <c r="F168" s="57">
        <v>27126.408030000002</v>
      </c>
      <c r="G168" s="58">
        <v>0</v>
      </c>
      <c r="H168" s="58">
        <v>27126.408030000002</v>
      </c>
      <c r="I168" s="58">
        <v>38552.870369999997</v>
      </c>
      <c r="J168" s="58">
        <v>26.193529999999999</v>
      </c>
      <c r="K168" s="58">
        <v>38579.063900000001</v>
      </c>
      <c r="L168" s="58">
        <v>1915.8151799999998</v>
      </c>
      <c r="M168" s="58">
        <v>8.7152000000000012</v>
      </c>
      <c r="N168" s="58">
        <v>1924.5303799999999</v>
      </c>
      <c r="O168" s="58">
        <v>67630.002309999996</v>
      </c>
      <c r="P168" s="58">
        <v>8075.2206299999998</v>
      </c>
      <c r="Q168" s="58">
        <v>0</v>
      </c>
      <c r="R168" s="59">
        <v>8075.2206299999998</v>
      </c>
    </row>
    <row r="169" spans="1:18" x14ac:dyDescent="0.25">
      <c r="A169" s="60"/>
      <c r="B169" s="60"/>
      <c r="C169" s="55" t="s">
        <v>208</v>
      </c>
      <c r="D169" s="55" t="s">
        <v>209</v>
      </c>
      <c r="E169" s="56">
        <v>302</v>
      </c>
      <c r="F169" s="57">
        <v>8188.3400199999996</v>
      </c>
      <c r="G169" s="58">
        <v>0</v>
      </c>
      <c r="H169" s="58">
        <v>8188.3400199999996</v>
      </c>
      <c r="I169" s="58">
        <v>82867.740290000002</v>
      </c>
      <c r="J169" s="58">
        <v>211.94499999999999</v>
      </c>
      <c r="K169" s="58">
        <v>83079.685290000009</v>
      </c>
      <c r="L169" s="58">
        <v>5476.0800300000001</v>
      </c>
      <c r="M169" s="58">
        <v>11.9063</v>
      </c>
      <c r="N169" s="58">
        <v>5487.9863299999997</v>
      </c>
      <c r="O169" s="58">
        <v>96756.011639999997</v>
      </c>
      <c r="P169" s="58">
        <v>63721.128469999996</v>
      </c>
      <c r="Q169" s="58">
        <v>0</v>
      </c>
      <c r="R169" s="59">
        <v>63721.128469999996</v>
      </c>
    </row>
    <row r="170" spans="1:18" x14ac:dyDescent="0.25">
      <c r="A170" s="60"/>
      <c r="B170" s="60"/>
      <c r="C170" s="60"/>
      <c r="D170" s="55" t="s">
        <v>210</v>
      </c>
      <c r="E170" s="56">
        <v>619</v>
      </c>
      <c r="F170" s="57">
        <v>1321.4859099999999</v>
      </c>
      <c r="G170" s="58">
        <v>0</v>
      </c>
      <c r="H170" s="58">
        <v>1321.4859099999999</v>
      </c>
      <c r="I170" s="58">
        <v>37407.202770000004</v>
      </c>
      <c r="J170" s="58">
        <v>0</v>
      </c>
      <c r="K170" s="58">
        <v>37407.202770000004</v>
      </c>
      <c r="L170" s="58">
        <v>580.01708999999994</v>
      </c>
      <c r="M170" s="58">
        <v>0</v>
      </c>
      <c r="N170" s="58">
        <v>580.01708999999994</v>
      </c>
      <c r="O170" s="58">
        <v>39308.70577</v>
      </c>
      <c r="P170" s="58">
        <v>6544.4641700000002</v>
      </c>
      <c r="Q170" s="58">
        <v>0</v>
      </c>
      <c r="R170" s="59">
        <v>6544.4641700000002</v>
      </c>
    </row>
    <row r="171" spans="1:18" x14ac:dyDescent="0.25">
      <c r="A171" s="60"/>
      <c r="B171" s="60"/>
      <c r="C171" s="60"/>
      <c r="D171" s="60"/>
      <c r="E171" s="61">
        <v>770</v>
      </c>
      <c r="F171" s="62">
        <v>68.758309999999994</v>
      </c>
      <c r="G171" s="63">
        <v>0</v>
      </c>
      <c r="H171" s="63">
        <v>68.758309999999994</v>
      </c>
      <c r="I171" s="63">
        <v>889.04221999999993</v>
      </c>
      <c r="J171" s="63">
        <v>0</v>
      </c>
      <c r="K171" s="63">
        <v>889.04221999999993</v>
      </c>
      <c r="L171" s="63">
        <v>69.750450000000001</v>
      </c>
      <c r="M171" s="63">
        <v>0</v>
      </c>
      <c r="N171" s="63">
        <v>69.750450000000001</v>
      </c>
      <c r="O171" s="63">
        <v>1027.55098</v>
      </c>
      <c r="P171" s="63">
        <v>4486.6627900000003</v>
      </c>
      <c r="Q171" s="63">
        <v>0</v>
      </c>
      <c r="R171" s="64">
        <v>4486.6627900000003</v>
      </c>
    </row>
    <row r="172" spans="1:18" x14ac:dyDescent="0.25">
      <c r="A172" s="60"/>
      <c r="B172" s="60"/>
      <c r="C172" s="60"/>
      <c r="D172" s="55" t="s">
        <v>211</v>
      </c>
      <c r="E172" s="56">
        <v>538</v>
      </c>
      <c r="F172" s="57">
        <v>325.71147999999999</v>
      </c>
      <c r="G172" s="58">
        <v>0</v>
      </c>
      <c r="H172" s="58">
        <v>325.71147999999999</v>
      </c>
      <c r="I172" s="58">
        <v>10601.381170000001</v>
      </c>
      <c r="J172" s="58">
        <v>8.4641000000000002</v>
      </c>
      <c r="K172" s="58">
        <v>10609.84527</v>
      </c>
      <c r="L172" s="58">
        <v>46.882150000000003</v>
      </c>
      <c r="M172" s="58">
        <v>0</v>
      </c>
      <c r="N172" s="58">
        <v>46.882150000000003</v>
      </c>
      <c r="O172" s="58">
        <v>10982.438900000001</v>
      </c>
      <c r="P172" s="58">
        <v>4081.6532999999999</v>
      </c>
      <c r="Q172" s="58">
        <v>0</v>
      </c>
      <c r="R172" s="59">
        <v>4081.6532999999999</v>
      </c>
    </row>
    <row r="173" spans="1:18" x14ac:dyDescent="0.25">
      <c r="A173" s="60"/>
      <c r="B173" s="60"/>
      <c r="C173" s="60"/>
      <c r="D173" s="55" t="s">
        <v>212</v>
      </c>
      <c r="E173" s="56">
        <v>604</v>
      </c>
      <c r="F173" s="57">
        <v>7822.0851500000008</v>
      </c>
      <c r="G173" s="58">
        <v>0</v>
      </c>
      <c r="H173" s="58">
        <v>7822.0851500000008</v>
      </c>
      <c r="I173" s="58">
        <v>19698.392680000001</v>
      </c>
      <c r="J173" s="58">
        <v>0</v>
      </c>
      <c r="K173" s="58">
        <v>19698.392680000001</v>
      </c>
      <c r="L173" s="58">
        <v>727.45117000000005</v>
      </c>
      <c r="M173" s="58">
        <v>0</v>
      </c>
      <c r="N173" s="58">
        <v>727.45117000000005</v>
      </c>
      <c r="O173" s="58">
        <v>28247.929</v>
      </c>
      <c r="P173" s="58">
        <v>13462.72819</v>
      </c>
      <c r="Q173" s="58">
        <v>0</v>
      </c>
      <c r="R173" s="59">
        <v>13462.72819</v>
      </c>
    </row>
    <row r="174" spans="1:18" x14ac:dyDescent="0.25">
      <c r="A174" s="60"/>
      <c r="B174" s="60"/>
      <c r="C174" s="60"/>
      <c r="D174" s="55" t="s">
        <v>213</v>
      </c>
      <c r="E174" s="56">
        <v>786</v>
      </c>
      <c r="F174" s="57">
        <v>0</v>
      </c>
      <c r="G174" s="58">
        <v>0</v>
      </c>
      <c r="H174" s="58">
        <v>0</v>
      </c>
      <c r="I174" s="58">
        <v>0</v>
      </c>
      <c r="J174" s="58">
        <v>0</v>
      </c>
      <c r="K174" s="58">
        <v>0</v>
      </c>
      <c r="L174" s="58">
        <v>33.5749</v>
      </c>
      <c r="M174" s="58">
        <v>0</v>
      </c>
      <c r="N174" s="58">
        <v>33.5749</v>
      </c>
      <c r="O174" s="58">
        <v>33.5749</v>
      </c>
      <c r="P174" s="58">
        <v>0</v>
      </c>
      <c r="Q174" s="58">
        <v>0</v>
      </c>
      <c r="R174" s="59">
        <v>0</v>
      </c>
    </row>
    <row r="175" spans="1:18" x14ac:dyDescent="0.25">
      <c r="A175" s="60"/>
      <c r="B175" s="60"/>
      <c r="C175" s="60"/>
      <c r="D175" s="55" t="s">
        <v>214</v>
      </c>
      <c r="E175" s="56">
        <v>765</v>
      </c>
      <c r="F175" s="57">
        <v>134.39551</v>
      </c>
      <c r="G175" s="58">
        <v>0</v>
      </c>
      <c r="H175" s="58">
        <v>134.39551</v>
      </c>
      <c r="I175" s="58">
        <v>1322.88184</v>
      </c>
      <c r="J175" s="58">
        <v>0</v>
      </c>
      <c r="K175" s="58">
        <v>1322.88184</v>
      </c>
      <c r="L175" s="58">
        <v>307.86432000000002</v>
      </c>
      <c r="M175" s="58">
        <v>0</v>
      </c>
      <c r="N175" s="58">
        <v>307.86432000000002</v>
      </c>
      <c r="O175" s="58">
        <v>1765.14167</v>
      </c>
      <c r="P175" s="58">
        <v>4562.5394900000001</v>
      </c>
      <c r="Q175" s="58">
        <v>0</v>
      </c>
      <c r="R175" s="59">
        <v>4562.5394900000001</v>
      </c>
    </row>
    <row r="176" spans="1:18" x14ac:dyDescent="0.25">
      <c r="A176" s="60"/>
      <c r="B176" s="60"/>
      <c r="C176" s="55" t="s">
        <v>215</v>
      </c>
      <c r="D176" s="55" t="s">
        <v>216</v>
      </c>
      <c r="E176" s="56">
        <v>309</v>
      </c>
      <c r="F176" s="57">
        <v>4610.4831399999994</v>
      </c>
      <c r="G176" s="58">
        <v>0</v>
      </c>
      <c r="H176" s="58">
        <v>4610.4831399999994</v>
      </c>
      <c r="I176" s="58">
        <v>39983.173840000003</v>
      </c>
      <c r="J176" s="58">
        <v>2.8732199999999999</v>
      </c>
      <c r="K176" s="58">
        <v>39986.047060000004</v>
      </c>
      <c r="L176" s="58">
        <v>2054.9375199999999</v>
      </c>
      <c r="M176" s="58">
        <v>0.3352</v>
      </c>
      <c r="N176" s="58">
        <v>2055.2727199999999</v>
      </c>
      <c r="O176" s="58">
        <v>46651.802920000002</v>
      </c>
      <c r="P176" s="58">
        <v>5446.4963699999998</v>
      </c>
      <c r="Q176" s="58">
        <v>0</v>
      </c>
      <c r="R176" s="59">
        <v>5446.4963699999998</v>
      </c>
    </row>
    <row r="177" spans="1:18" x14ac:dyDescent="0.25">
      <c r="A177" s="60"/>
      <c r="B177" s="60"/>
      <c r="C177" s="55" t="s">
        <v>217</v>
      </c>
      <c r="D177" s="55" t="s">
        <v>218</v>
      </c>
      <c r="E177" s="56">
        <v>602</v>
      </c>
      <c r="F177" s="57">
        <v>86.798000000000002</v>
      </c>
      <c r="G177" s="58">
        <v>0</v>
      </c>
      <c r="H177" s="58">
        <v>86.798000000000002</v>
      </c>
      <c r="I177" s="58">
        <v>2921.4271899999999</v>
      </c>
      <c r="J177" s="58">
        <v>0</v>
      </c>
      <c r="K177" s="58">
        <v>2921.4271899999999</v>
      </c>
      <c r="L177" s="58">
        <v>477.27895000000001</v>
      </c>
      <c r="M177" s="58">
        <v>13.150229999999999</v>
      </c>
      <c r="N177" s="58">
        <v>490.42917999999997</v>
      </c>
      <c r="O177" s="58">
        <v>3498.6543700000002</v>
      </c>
      <c r="P177" s="58">
        <v>2361.8889700000004</v>
      </c>
      <c r="Q177" s="58">
        <v>0</v>
      </c>
      <c r="R177" s="59">
        <v>2361.8889700000004</v>
      </c>
    </row>
    <row r="178" spans="1:18" x14ac:dyDescent="0.25">
      <c r="A178" s="60"/>
      <c r="B178" s="60"/>
      <c r="C178" s="60"/>
      <c r="D178" s="55" t="s">
        <v>217</v>
      </c>
      <c r="E178" s="56">
        <v>311</v>
      </c>
      <c r="F178" s="57">
        <v>10661.0214</v>
      </c>
      <c r="G178" s="58">
        <v>0</v>
      </c>
      <c r="H178" s="58">
        <v>10661.0214</v>
      </c>
      <c r="I178" s="58">
        <v>31624.129300000001</v>
      </c>
      <c r="J178" s="58">
        <v>151.73993999999999</v>
      </c>
      <c r="K178" s="58">
        <v>31775.86924</v>
      </c>
      <c r="L178" s="58">
        <v>2785.3252000000002</v>
      </c>
      <c r="M178" s="58">
        <v>76.51442999999999</v>
      </c>
      <c r="N178" s="58">
        <v>2861.8396299999999</v>
      </c>
      <c r="O178" s="58">
        <v>45298.73027</v>
      </c>
      <c r="P178" s="58">
        <v>17644.943809999997</v>
      </c>
      <c r="Q178" s="58">
        <v>0</v>
      </c>
      <c r="R178" s="59">
        <v>17644.943809999997</v>
      </c>
    </row>
    <row r="179" spans="1:18" x14ac:dyDescent="0.25">
      <c r="A179" s="60"/>
      <c r="B179" s="60"/>
      <c r="C179" s="55" t="s">
        <v>219</v>
      </c>
      <c r="D179" s="55" t="s">
        <v>174</v>
      </c>
      <c r="E179" s="56">
        <v>300</v>
      </c>
      <c r="F179" s="57">
        <v>18592.611129999998</v>
      </c>
      <c r="G179" s="58">
        <v>0</v>
      </c>
      <c r="H179" s="58">
        <v>18592.611129999998</v>
      </c>
      <c r="I179" s="58">
        <v>32629.701670000002</v>
      </c>
      <c r="J179" s="58">
        <v>0.38947000000000004</v>
      </c>
      <c r="K179" s="58">
        <v>32630.09114</v>
      </c>
      <c r="L179" s="58">
        <v>1382.1010200000001</v>
      </c>
      <c r="M179" s="58">
        <v>0</v>
      </c>
      <c r="N179" s="58">
        <v>1382.1010200000001</v>
      </c>
      <c r="O179" s="58">
        <v>52604.803289999996</v>
      </c>
      <c r="P179" s="58">
        <v>6018.9010199999993</v>
      </c>
      <c r="Q179" s="58">
        <v>0</v>
      </c>
      <c r="R179" s="59">
        <v>6018.9010199999993</v>
      </c>
    </row>
    <row r="180" spans="1:18" x14ac:dyDescent="0.25">
      <c r="A180" s="60"/>
      <c r="B180" s="60"/>
      <c r="C180" s="55" t="s">
        <v>220</v>
      </c>
      <c r="D180" s="55" t="s">
        <v>221</v>
      </c>
      <c r="E180" s="56">
        <v>599</v>
      </c>
      <c r="F180" s="57">
        <v>487.8236</v>
      </c>
      <c r="G180" s="58">
        <v>0</v>
      </c>
      <c r="H180" s="58">
        <v>487.8236</v>
      </c>
      <c r="I180" s="58">
        <v>1939.5202300000001</v>
      </c>
      <c r="J180" s="58">
        <v>0</v>
      </c>
      <c r="K180" s="58">
        <v>1939.5202300000001</v>
      </c>
      <c r="L180" s="58">
        <v>59.911940000000001</v>
      </c>
      <c r="M180" s="58">
        <v>0</v>
      </c>
      <c r="N180" s="58">
        <v>59.911940000000001</v>
      </c>
      <c r="O180" s="58">
        <v>2487.2557700000002</v>
      </c>
      <c r="P180" s="58">
        <v>1875.6321399999999</v>
      </c>
      <c r="Q180" s="58">
        <v>0</v>
      </c>
      <c r="R180" s="59">
        <v>1875.6321399999999</v>
      </c>
    </row>
    <row r="181" spans="1:18" x14ac:dyDescent="0.25">
      <c r="A181" s="60"/>
      <c r="B181" s="60"/>
      <c r="C181" s="60"/>
      <c r="D181" s="55" t="s">
        <v>220</v>
      </c>
      <c r="E181" s="56">
        <v>290</v>
      </c>
      <c r="F181" s="57">
        <v>509.62059999999997</v>
      </c>
      <c r="G181" s="58">
        <v>0</v>
      </c>
      <c r="H181" s="58">
        <v>509.62059999999997</v>
      </c>
      <c r="I181" s="58">
        <v>8988.0368500000004</v>
      </c>
      <c r="J181" s="58">
        <v>0.13547999999999999</v>
      </c>
      <c r="K181" s="58">
        <v>8988.1723299999994</v>
      </c>
      <c r="L181" s="58">
        <v>229.19467</v>
      </c>
      <c r="M181" s="58">
        <v>0</v>
      </c>
      <c r="N181" s="58">
        <v>229.19467</v>
      </c>
      <c r="O181" s="58">
        <v>9726.9876000000004</v>
      </c>
      <c r="P181" s="58">
        <v>2731.5220600000002</v>
      </c>
      <c r="Q181" s="58">
        <v>0</v>
      </c>
      <c r="R181" s="59">
        <v>2731.5220600000002</v>
      </c>
    </row>
    <row r="182" spans="1:18" x14ac:dyDescent="0.25">
      <c r="A182" s="60"/>
      <c r="B182" s="60"/>
      <c r="C182" s="55" t="s">
        <v>222</v>
      </c>
      <c r="D182" s="55" t="s">
        <v>223</v>
      </c>
      <c r="E182" s="56">
        <v>296</v>
      </c>
      <c r="F182" s="57">
        <v>4293.2152900000001</v>
      </c>
      <c r="G182" s="58">
        <v>0</v>
      </c>
      <c r="H182" s="58">
        <v>4293.2152900000001</v>
      </c>
      <c r="I182" s="58">
        <v>9241.5781999999999</v>
      </c>
      <c r="J182" s="58">
        <v>3.7219000000000002</v>
      </c>
      <c r="K182" s="58">
        <v>9245.3001000000004</v>
      </c>
      <c r="L182" s="58">
        <v>296.77815999999996</v>
      </c>
      <c r="M182" s="58">
        <v>0</v>
      </c>
      <c r="N182" s="58">
        <v>296.77815999999996</v>
      </c>
      <c r="O182" s="58">
        <v>13835.29355</v>
      </c>
      <c r="P182" s="58">
        <v>3655.5360599999999</v>
      </c>
      <c r="Q182" s="58">
        <v>0</v>
      </c>
      <c r="R182" s="59">
        <v>3655.5360599999999</v>
      </c>
    </row>
    <row r="183" spans="1:18" x14ac:dyDescent="0.25">
      <c r="A183" s="60"/>
      <c r="B183" s="60"/>
      <c r="C183" s="55" t="s">
        <v>224</v>
      </c>
      <c r="D183" s="55" t="s">
        <v>224</v>
      </c>
      <c r="E183" s="56">
        <v>307</v>
      </c>
      <c r="F183" s="57">
        <v>701.82655</v>
      </c>
      <c r="G183" s="58">
        <v>0</v>
      </c>
      <c r="H183" s="58">
        <v>701.82655</v>
      </c>
      <c r="I183" s="58">
        <v>19461.878639999999</v>
      </c>
      <c r="J183" s="58">
        <v>1.7000000000000001E-4</v>
      </c>
      <c r="K183" s="58">
        <v>19461.878809999998</v>
      </c>
      <c r="L183" s="58">
        <v>515.70178999999996</v>
      </c>
      <c r="M183" s="58">
        <v>0</v>
      </c>
      <c r="N183" s="58">
        <v>515.70178999999996</v>
      </c>
      <c r="O183" s="58">
        <v>20679.407149999999</v>
      </c>
      <c r="P183" s="58">
        <v>5211.4887699999999</v>
      </c>
      <c r="Q183" s="58">
        <v>0</v>
      </c>
      <c r="R183" s="59">
        <v>5211.4887699999999</v>
      </c>
    </row>
    <row r="184" spans="1:18" x14ac:dyDescent="0.25">
      <c r="A184" s="60"/>
      <c r="B184" s="60"/>
      <c r="C184" s="55" t="s">
        <v>225</v>
      </c>
      <c r="D184" s="55" t="s">
        <v>225</v>
      </c>
      <c r="E184" s="56">
        <v>306</v>
      </c>
      <c r="F184" s="57">
        <v>312.83762999999999</v>
      </c>
      <c r="G184" s="58">
        <v>0</v>
      </c>
      <c r="H184" s="58">
        <v>312.83762999999999</v>
      </c>
      <c r="I184" s="58">
        <v>13721.5913</v>
      </c>
      <c r="J184" s="58">
        <v>0.31955</v>
      </c>
      <c r="K184" s="58">
        <v>13721.91085</v>
      </c>
      <c r="L184" s="58">
        <v>213.3963</v>
      </c>
      <c r="M184" s="58">
        <v>0</v>
      </c>
      <c r="N184" s="58">
        <v>213.3963</v>
      </c>
      <c r="O184" s="58">
        <v>14248.144779999999</v>
      </c>
      <c r="P184" s="58">
        <v>2075.5913300000002</v>
      </c>
      <c r="Q184" s="58">
        <v>0</v>
      </c>
      <c r="R184" s="59">
        <v>2075.5913300000002</v>
      </c>
    </row>
    <row r="185" spans="1:18" x14ac:dyDescent="0.25">
      <c r="A185" s="60"/>
      <c r="B185" s="55" t="s">
        <v>226</v>
      </c>
      <c r="C185" s="55" t="s">
        <v>227</v>
      </c>
      <c r="D185" s="55" t="s">
        <v>227</v>
      </c>
      <c r="E185" s="56">
        <v>203</v>
      </c>
      <c r="F185" s="57">
        <v>969.02359000000001</v>
      </c>
      <c r="G185" s="58">
        <v>0</v>
      </c>
      <c r="H185" s="58">
        <v>969.02359000000001</v>
      </c>
      <c r="I185" s="58">
        <v>13030.994490000001</v>
      </c>
      <c r="J185" s="58">
        <v>12.246259999999999</v>
      </c>
      <c r="K185" s="58">
        <v>13043.240750000001</v>
      </c>
      <c r="L185" s="58">
        <v>420.88840999999996</v>
      </c>
      <c r="M185" s="58">
        <v>3.3519999999999999</v>
      </c>
      <c r="N185" s="58">
        <v>424.24041</v>
      </c>
      <c r="O185" s="58">
        <v>14436.50475</v>
      </c>
      <c r="P185" s="58">
        <v>6921.4485599999998</v>
      </c>
      <c r="Q185" s="58">
        <v>0</v>
      </c>
      <c r="R185" s="59">
        <v>6921.4485599999998</v>
      </c>
    </row>
    <row r="186" spans="1:18" x14ac:dyDescent="0.25">
      <c r="A186" s="60"/>
      <c r="B186" s="60"/>
      <c r="C186" s="60"/>
      <c r="D186" s="55" t="s">
        <v>228</v>
      </c>
      <c r="E186" s="56">
        <v>541</v>
      </c>
      <c r="F186" s="57">
        <v>702.22888</v>
      </c>
      <c r="G186" s="58">
        <v>0</v>
      </c>
      <c r="H186" s="58">
        <v>702.22888</v>
      </c>
      <c r="I186" s="58">
        <v>4755.85203</v>
      </c>
      <c r="J186" s="58">
        <v>2.4199999999999998E-3</v>
      </c>
      <c r="K186" s="58">
        <v>4755.8544499999998</v>
      </c>
      <c r="L186" s="58">
        <v>134.78038000000001</v>
      </c>
      <c r="M186" s="58">
        <v>0</v>
      </c>
      <c r="N186" s="58">
        <v>134.78038000000001</v>
      </c>
      <c r="O186" s="58">
        <v>5592.8637099999996</v>
      </c>
      <c r="P186" s="58">
        <v>2364.24539</v>
      </c>
      <c r="Q186" s="58">
        <v>0</v>
      </c>
      <c r="R186" s="59">
        <v>2364.24539</v>
      </c>
    </row>
    <row r="187" spans="1:18" x14ac:dyDescent="0.25">
      <c r="A187" s="60"/>
      <c r="B187" s="60"/>
      <c r="C187" s="55" t="s">
        <v>229</v>
      </c>
      <c r="D187" s="55" t="s">
        <v>230</v>
      </c>
      <c r="E187" s="56">
        <v>204</v>
      </c>
      <c r="F187" s="57">
        <v>3702.9140000000002</v>
      </c>
      <c r="G187" s="58">
        <v>0</v>
      </c>
      <c r="H187" s="58">
        <v>3702.9140000000002</v>
      </c>
      <c r="I187" s="58">
        <v>22512.419190000001</v>
      </c>
      <c r="J187" s="58">
        <v>9.3650000000000011E-2</v>
      </c>
      <c r="K187" s="58">
        <v>22512.512839999999</v>
      </c>
      <c r="L187" s="58">
        <v>567.65115000000003</v>
      </c>
      <c r="M187" s="58">
        <v>0</v>
      </c>
      <c r="N187" s="58">
        <v>567.65115000000003</v>
      </c>
      <c r="O187" s="58">
        <v>26783.077989999998</v>
      </c>
      <c r="P187" s="58">
        <v>9997.2847700000002</v>
      </c>
      <c r="Q187" s="58">
        <v>0</v>
      </c>
      <c r="R187" s="59">
        <v>9997.2847700000002</v>
      </c>
    </row>
    <row r="188" spans="1:18" x14ac:dyDescent="0.25">
      <c r="A188" s="60"/>
      <c r="B188" s="60"/>
      <c r="C188" s="55" t="s">
        <v>226</v>
      </c>
      <c r="D188" s="55" t="s">
        <v>226</v>
      </c>
      <c r="E188" s="56">
        <v>201</v>
      </c>
      <c r="F188" s="57">
        <v>34278.572469999999</v>
      </c>
      <c r="G188" s="58">
        <v>0</v>
      </c>
      <c r="H188" s="58">
        <v>34278.572469999999</v>
      </c>
      <c r="I188" s="58">
        <v>131167.54623000001</v>
      </c>
      <c r="J188" s="58">
        <v>431.43723</v>
      </c>
      <c r="K188" s="58">
        <v>131598.98345999999</v>
      </c>
      <c r="L188" s="58">
        <v>4533.9245700000001</v>
      </c>
      <c r="M188" s="58">
        <v>110.56967999999999</v>
      </c>
      <c r="N188" s="58">
        <v>4644.4942499999997</v>
      </c>
      <c r="O188" s="58">
        <v>170522.05018000002</v>
      </c>
      <c r="P188" s="58">
        <v>47821.883719999998</v>
      </c>
      <c r="Q188" s="58">
        <v>0</v>
      </c>
      <c r="R188" s="59">
        <v>47821.883719999998</v>
      </c>
    </row>
    <row r="189" spans="1:18" x14ac:dyDescent="0.25">
      <c r="A189" s="60"/>
      <c r="B189" s="60"/>
      <c r="C189" s="60"/>
      <c r="D189" s="55" t="s">
        <v>231</v>
      </c>
      <c r="E189" s="56">
        <v>712</v>
      </c>
      <c r="F189" s="57">
        <v>260.72131999999999</v>
      </c>
      <c r="G189" s="58">
        <v>0</v>
      </c>
      <c r="H189" s="58">
        <v>260.72131999999999</v>
      </c>
      <c r="I189" s="58">
        <v>1937.2072499999999</v>
      </c>
      <c r="J189" s="58">
        <v>0</v>
      </c>
      <c r="K189" s="58">
        <v>1937.2072499999999</v>
      </c>
      <c r="L189" s="58">
        <v>43.616480000000003</v>
      </c>
      <c r="M189" s="58">
        <v>0</v>
      </c>
      <c r="N189" s="58">
        <v>43.616480000000003</v>
      </c>
      <c r="O189" s="58">
        <v>2241.5450499999997</v>
      </c>
      <c r="P189" s="58">
        <v>1513.7077300000001</v>
      </c>
      <c r="Q189" s="58">
        <v>0</v>
      </c>
      <c r="R189" s="59">
        <v>1513.7077300000001</v>
      </c>
    </row>
    <row r="190" spans="1:18" x14ac:dyDescent="0.25">
      <c r="A190" s="60"/>
      <c r="B190" s="60"/>
      <c r="C190" s="60"/>
      <c r="D190" s="55" t="s">
        <v>232</v>
      </c>
      <c r="E190" s="56">
        <v>202</v>
      </c>
      <c r="F190" s="57">
        <v>242.60326999999998</v>
      </c>
      <c r="G190" s="58">
        <v>0</v>
      </c>
      <c r="H190" s="58">
        <v>242.60326999999998</v>
      </c>
      <c r="I190" s="58">
        <v>4404.7320199999995</v>
      </c>
      <c r="J190" s="58">
        <v>0</v>
      </c>
      <c r="K190" s="58">
        <v>4404.7320199999995</v>
      </c>
      <c r="L190" s="58">
        <v>72.029219999999995</v>
      </c>
      <c r="M190" s="58">
        <v>0</v>
      </c>
      <c r="N190" s="58">
        <v>72.029219999999995</v>
      </c>
      <c r="O190" s="58">
        <v>4719.3645099999994</v>
      </c>
      <c r="P190" s="58">
        <v>1561.59537</v>
      </c>
      <c r="Q190" s="58">
        <v>0</v>
      </c>
      <c r="R190" s="59">
        <v>1561.59537</v>
      </c>
    </row>
    <row r="191" spans="1:18" x14ac:dyDescent="0.25">
      <c r="A191" s="60"/>
      <c r="B191" s="60"/>
      <c r="C191" s="60"/>
      <c r="D191" s="55" t="s">
        <v>233</v>
      </c>
      <c r="E191" s="56">
        <v>648</v>
      </c>
      <c r="F191" s="57">
        <v>368.5915</v>
      </c>
      <c r="G191" s="58">
        <v>0</v>
      </c>
      <c r="H191" s="58">
        <v>368.5915</v>
      </c>
      <c r="I191" s="58">
        <v>8903.4779299999991</v>
      </c>
      <c r="J191" s="58">
        <v>0</v>
      </c>
      <c r="K191" s="58">
        <v>8903.4779299999991</v>
      </c>
      <c r="L191" s="58">
        <v>35.021790000000003</v>
      </c>
      <c r="M191" s="58">
        <v>0</v>
      </c>
      <c r="N191" s="58">
        <v>35.021790000000003</v>
      </c>
      <c r="O191" s="58">
        <v>9307.0912200000002</v>
      </c>
      <c r="P191" s="58">
        <v>916.57709999999997</v>
      </c>
      <c r="Q191" s="58">
        <v>0</v>
      </c>
      <c r="R191" s="59">
        <v>916.57709999999997</v>
      </c>
    </row>
    <row r="192" spans="1:18" x14ac:dyDescent="0.25">
      <c r="A192" s="60"/>
      <c r="B192" s="60"/>
      <c r="C192" s="55" t="s">
        <v>234</v>
      </c>
      <c r="D192" s="55" t="s">
        <v>84</v>
      </c>
      <c r="E192" s="56">
        <v>207</v>
      </c>
      <c r="F192" s="57">
        <v>5311.9989100000003</v>
      </c>
      <c r="G192" s="58">
        <v>0</v>
      </c>
      <c r="H192" s="58">
        <v>5311.9989100000003</v>
      </c>
      <c r="I192" s="58">
        <v>33227.58294</v>
      </c>
      <c r="J192" s="58">
        <v>0.53176000000000001</v>
      </c>
      <c r="K192" s="58">
        <v>33228.114699999998</v>
      </c>
      <c r="L192" s="58">
        <v>1113.3271399999999</v>
      </c>
      <c r="M192" s="58">
        <v>0</v>
      </c>
      <c r="N192" s="58">
        <v>1113.3271399999999</v>
      </c>
      <c r="O192" s="58">
        <v>39653.440750000002</v>
      </c>
      <c r="P192" s="58">
        <v>5751.9820300000001</v>
      </c>
      <c r="Q192" s="58">
        <v>0</v>
      </c>
      <c r="R192" s="59">
        <v>5751.9820300000001</v>
      </c>
    </row>
    <row r="193" spans="1:18" x14ac:dyDescent="0.25">
      <c r="A193" s="60"/>
      <c r="B193" s="60"/>
      <c r="C193" s="60"/>
      <c r="D193" s="55" t="s">
        <v>235</v>
      </c>
      <c r="E193" s="56">
        <v>209</v>
      </c>
      <c r="F193" s="57">
        <v>434.22030000000001</v>
      </c>
      <c r="G193" s="58">
        <v>0</v>
      </c>
      <c r="H193" s="58">
        <v>434.22030000000001</v>
      </c>
      <c r="I193" s="58">
        <v>6384.2742800000005</v>
      </c>
      <c r="J193" s="58">
        <v>0</v>
      </c>
      <c r="K193" s="58">
        <v>6384.2742800000005</v>
      </c>
      <c r="L193" s="58">
        <v>106.35132</v>
      </c>
      <c r="M193" s="58">
        <v>0</v>
      </c>
      <c r="N193" s="58">
        <v>106.35132</v>
      </c>
      <c r="O193" s="58">
        <v>6924.8459000000003</v>
      </c>
      <c r="P193" s="58">
        <v>1310.9193500000001</v>
      </c>
      <c r="Q193" s="58">
        <v>0</v>
      </c>
      <c r="R193" s="59">
        <v>1310.9193500000001</v>
      </c>
    </row>
    <row r="194" spans="1:18" x14ac:dyDescent="0.25">
      <c r="A194" s="60"/>
      <c r="B194" s="60"/>
      <c r="C194" s="60"/>
      <c r="D194" s="55" t="s">
        <v>236</v>
      </c>
      <c r="E194" s="56">
        <v>778</v>
      </c>
      <c r="F194" s="57">
        <v>2.6949999999999998</v>
      </c>
      <c r="G194" s="58">
        <v>0</v>
      </c>
      <c r="H194" s="58">
        <v>2.6949999999999998</v>
      </c>
      <c r="I194" s="58">
        <v>943.71623999999997</v>
      </c>
      <c r="J194" s="58">
        <v>0</v>
      </c>
      <c r="K194" s="58">
        <v>943.71623999999997</v>
      </c>
      <c r="L194" s="58">
        <v>102.86902000000001</v>
      </c>
      <c r="M194" s="58">
        <v>0</v>
      </c>
      <c r="N194" s="58">
        <v>102.86902000000001</v>
      </c>
      <c r="O194" s="58">
        <v>1049.28026</v>
      </c>
      <c r="P194" s="58">
        <v>2754.3309100000001</v>
      </c>
      <c r="Q194" s="58">
        <v>0</v>
      </c>
      <c r="R194" s="59">
        <v>2754.3309100000001</v>
      </c>
    </row>
    <row r="195" spans="1:18" x14ac:dyDescent="0.25">
      <c r="A195" s="60"/>
      <c r="B195" s="60"/>
      <c r="C195" s="55" t="s">
        <v>237</v>
      </c>
      <c r="D195" s="55" t="s">
        <v>237</v>
      </c>
      <c r="E195" s="56">
        <v>214</v>
      </c>
      <c r="F195" s="57">
        <v>1645.23289</v>
      </c>
      <c r="G195" s="58">
        <v>0</v>
      </c>
      <c r="H195" s="58">
        <v>1645.23289</v>
      </c>
      <c r="I195" s="58">
        <v>13563.606750000001</v>
      </c>
      <c r="J195" s="58">
        <v>38.141370000000002</v>
      </c>
      <c r="K195" s="58">
        <v>13601.748119999998</v>
      </c>
      <c r="L195" s="58">
        <v>140.40577999999999</v>
      </c>
      <c r="M195" s="58">
        <v>0</v>
      </c>
      <c r="N195" s="58">
        <v>140.40577999999999</v>
      </c>
      <c r="O195" s="58">
        <v>15387.386789999999</v>
      </c>
      <c r="P195" s="58">
        <v>4716.5723399999997</v>
      </c>
      <c r="Q195" s="58">
        <v>0</v>
      </c>
      <c r="R195" s="59">
        <v>4716.5723399999997</v>
      </c>
    </row>
    <row r="196" spans="1:18" x14ac:dyDescent="0.25">
      <c r="A196" s="60"/>
      <c r="B196" s="60"/>
      <c r="C196" s="60"/>
      <c r="D196" s="55" t="s">
        <v>238</v>
      </c>
      <c r="E196" s="56">
        <v>736</v>
      </c>
      <c r="F196" s="57">
        <v>115.70787</v>
      </c>
      <c r="G196" s="58">
        <v>0</v>
      </c>
      <c r="H196" s="58">
        <v>115.70787</v>
      </c>
      <c r="I196" s="58">
        <v>2225.2893599999998</v>
      </c>
      <c r="J196" s="58">
        <v>0</v>
      </c>
      <c r="K196" s="58">
        <v>2225.2893599999998</v>
      </c>
      <c r="L196" s="58">
        <v>54.310850000000002</v>
      </c>
      <c r="M196" s="58">
        <v>0</v>
      </c>
      <c r="N196" s="58">
        <v>54.310850000000002</v>
      </c>
      <c r="O196" s="58">
        <v>2395.3080800000002</v>
      </c>
      <c r="P196" s="58">
        <v>2595.7071700000001</v>
      </c>
      <c r="Q196" s="58">
        <v>0</v>
      </c>
      <c r="R196" s="59">
        <v>2595.7071700000001</v>
      </c>
    </row>
    <row r="197" spans="1:18" x14ac:dyDescent="0.25">
      <c r="A197" s="60"/>
      <c r="B197" s="60"/>
      <c r="C197" s="55" t="s">
        <v>239</v>
      </c>
      <c r="D197" s="55" t="s">
        <v>239</v>
      </c>
      <c r="E197" s="56">
        <v>499</v>
      </c>
      <c r="F197" s="57">
        <v>1090.57224</v>
      </c>
      <c r="G197" s="58">
        <v>0</v>
      </c>
      <c r="H197" s="58">
        <v>1090.57224</v>
      </c>
      <c r="I197" s="58">
        <v>9871.2677299999996</v>
      </c>
      <c r="J197" s="58">
        <v>5.8229999999999997E-2</v>
      </c>
      <c r="K197" s="58">
        <v>9871.3259600000001</v>
      </c>
      <c r="L197" s="58">
        <v>192.40867</v>
      </c>
      <c r="M197" s="58">
        <v>0</v>
      </c>
      <c r="N197" s="58">
        <v>192.40867</v>
      </c>
      <c r="O197" s="58">
        <v>11154.306869999999</v>
      </c>
      <c r="P197" s="58">
        <v>5104.6721799999996</v>
      </c>
      <c r="Q197" s="58">
        <v>0</v>
      </c>
      <c r="R197" s="59">
        <v>5104.6721799999996</v>
      </c>
    </row>
    <row r="198" spans="1:18" x14ac:dyDescent="0.25">
      <c r="A198" s="60"/>
      <c r="B198" s="60"/>
      <c r="C198" s="55" t="s">
        <v>240</v>
      </c>
      <c r="D198" s="55" t="s">
        <v>240</v>
      </c>
      <c r="E198" s="56">
        <v>480</v>
      </c>
      <c r="F198" s="57">
        <v>806.03803000000005</v>
      </c>
      <c r="G198" s="58">
        <v>0</v>
      </c>
      <c r="H198" s="58">
        <v>806.03803000000005</v>
      </c>
      <c r="I198" s="58">
        <v>10206.663490000001</v>
      </c>
      <c r="J198" s="58">
        <v>3.6569999999999998E-2</v>
      </c>
      <c r="K198" s="58">
        <v>10206.700060000001</v>
      </c>
      <c r="L198" s="58">
        <v>175.49588</v>
      </c>
      <c r="M198" s="58">
        <v>0</v>
      </c>
      <c r="N198" s="58">
        <v>175.49588</v>
      </c>
      <c r="O198" s="58">
        <v>11188.233970000001</v>
      </c>
      <c r="P198" s="58">
        <v>3084.6588500000003</v>
      </c>
      <c r="Q198" s="58">
        <v>0</v>
      </c>
      <c r="R198" s="59">
        <v>3084.6588500000003</v>
      </c>
    </row>
    <row r="199" spans="1:18" x14ac:dyDescent="0.25">
      <c r="A199" s="60"/>
      <c r="B199" s="55" t="s">
        <v>241</v>
      </c>
      <c r="C199" s="55" t="s">
        <v>241</v>
      </c>
      <c r="D199" s="55" t="s">
        <v>241</v>
      </c>
      <c r="E199" s="56">
        <v>150</v>
      </c>
      <c r="F199" s="57">
        <v>37990.748659999997</v>
      </c>
      <c r="G199" s="58">
        <v>51.934309999999996</v>
      </c>
      <c r="H199" s="58">
        <v>38042.682970000002</v>
      </c>
      <c r="I199" s="58">
        <v>171977.26121999999</v>
      </c>
      <c r="J199" s="58">
        <v>1696.54827</v>
      </c>
      <c r="K199" s="58">
        <v>173673.80949000001</v>
      </c>
      <c r="L199" s="58">
        <v>16321.501970000001</v>
      </c>
      <c r="M199" s="58">
        <v>1367.73929</v>
      </c>
      <c r="N199" s="58">
        <v>17689.241260000003</v>
      </c>
      <c r="O199" s="58">
        <v>229405.73371999999</v>
      </c>
      <c r="P199" s="58">
        <v>143046.11147999999</v>
      </c>
      <c r="Q199" s="58">
        <v>0</v>
      </c>
      <c r="R199" s="59">
        <v>143046.11147999999</v>
      </c>
    </row>
    <row r="200" spans="1:18" x14ac:dyDescent="0.25">
      <c r="A200" s="60"/>
      <c r="B200" s="60"/>
      <c r="C200" s="60"/>
      <c r="D200" s="60"/>
      <c r="E200" s="61">
        <v>845</v>
      </c>
      <c r="F200" s="62">
        <v>4.1660000000000004</v>
      </c>
      <c r="G200" s="63">
        <v>0</v>
      </c>
      <c r="H200" s="63">
        <v>4.1660000000000004</v>
      </c>
      <c r="I200" s="63">
        <v>3.6796500000000001</v>
      </c>
      <c r="J200" s="63">
        <v>0</v>
      </c>
      <c r="K200" s="63">
        <v>3.6796500000000001</v>
      </c>
      <c r="L200" s="63">
        <v>692.45968000000005</v>
      </c>
      <c r="M200" s="63">
        <v>8.0883800000000008</v>
      </c>
      <c r="N200" s="63">
        <v>700.54806000000008</v>
      </c>
      <c r="O200" s="63">
        <v>708.39370999999994</v>
      </c>
      <c r="P200" s="63">
        <v>0</v>
      </c>
      <c r="Q200" s="63">
        <v>0</v>
      </c>
      <c r="R200" s="64">
        <v>0</v>
      </c>
    </row>
    <row r="201" spans="1:18" x14ac:dyDescent="0.25">
      <c r="A201" s="60"/>
      <c r="B201" s="60"/>
      <c r="C201" s="60"/>
      <c r="D201" s="55" t="s">
        <v>242</v>
      </c>
      <c r="E201" s="56">
        <v>631</v>
      </c>
      <c r="F201" s="57">
        <v>14929.317939999999</v>
      </c>
      <c r="G201" s="58">
        <v>0</v>
      </c>
      <c r="H201" s="58">
        <v>14929.317939999999</v>
      </c>
      <c r="I201" s="58">
        <v>68485.453680000006</v>
      </c>
      <c r="J201" s="58">
        <v>750.82695999999999</v>
      </c>
      <c r="K201" s="58">
        <v>69236.280639999997</v>
      </c>
      <c r="L201" s="58">
        <v>2130.8397999999997</v>
      </c>
      <c r="M201" s="58">
        <v>59.763379999999998</v>
      </c>
      <c r="N201" s="58">
        <v>2190.6031800000001</v>
      </c>
      <c r="O201" s="58">
        <v>86356.201760000011</v>
      </c>
      <c r="P201" s="58">
        <v>33659.890450000006</v>
      </c>
      <c r="Q201" s="58">
        <v>0</v>
      </c>
      <c r="R201" s="59">
        <v>33659.890450000006</v>
      </c>
    </row>
    <row r="202" spans="1:18" x14ac:dyDescent="0.25">
      <c r="A202" s="60"/>
      <c r="B202" s="60"/>
      <c r="C202" s="55" t="s">
        <v>243</v>
      </c>
      <c r="D202" s="55" t="s">
        <v>244</v>
      </c>
      <c r="E202" s="56">
        <v>162</v>
      </c>
      <c r="F202" s="57">
        <v>10103.209800000001</v>
      </c>
      <c r="G202" s="58">
        <v>0</v>
      </c>
      <c r="H202" s="58">
        <v>10103.209800000001</v>
      </c>
      <c r="I202" s="58">
        <v>47242.005229999995</v>
      </c>
      <c r="J202" s="58">
        <v>341.85876999999999</v>
      </c>
      <c r="K202" s="58">
        <v>47583.864000000001</v>
      </c>
      <c r="L202" s="58">
        <v>6853.2546500000008</v>
      </c>
      <c r="M202" s="58">
        <v>153.87861999999998</v>
      </c>
      <c r="N202" s="58">
        <v>7007.1332699999994</v>
      </c>
      <c r="O202" s="58">
        <v>64694.207069999997</v>
      </c>
      <c r="P202" s="58">
        <v>50579.12485</v>
      </c>
      <c r="Q202" s="58">
        <v>0</v>
      </c>
      <c r="R202" s="59">
        <v>50579.12485</v>
      </c>
    </row>
    <row r="203" spans="1:18" x14ac:dyDescent="0.25">
      <c r="A203" s="60"/>
      <c r="B203" s="60"/>
      <c r="C203" s="60"/>
      <c r="D203" s="55" t="s">
        <v>245</v>
      </c>
      <c r="E203" s="56">
        <v>484</v>
      </c>
      <c r="F203" s="57">
        <v>542.69783999999993</v>
      </c>
      <c r="G203" s="58">
        <v>0</v>
      </c>
      <c r="H203" s="58">
        <v>542.69783999999993</v>
      </c>
      <c r="I203" s="58">
        <v>28341.757149999998</v>
      </c>
      <c r="J203" s="58">
        <v>23.40549</v>
      </c>
      <c r="K203" s="58">
        <v>28365.162640000002</v>
      </c>
      <c r="L203" s="58">
        <v>993.21631000000002</v>
      </c>
      <c r="M203" s="58">
        <v>25.294730000000001</v>
      </c>
      <c r="N203" s="58">
        <v>1018.5110400000001</v>
      </c>
      <c r="O203" s="58">
        <v>29926.371520000001</v>
      </c>
      <c r="P203" s="58">
        <v>7687.31095</v>
      </c>
      <c r="Q203" s="58">
        <v>0</v>
      </c>
      <c r="R203" s="59">
        <v>7687.31095</v>
      </c>
    </row>
    <row r="204" spans="1:18" x14ac:dyDescent="0.25">
      <c r="A204" s="60"/>
      <c r="B204" s="60"/>
      <c r="C204" s="55" t="s">
        <v>246</v>
      </c>
      <c r="D204" s="55" t="s">
        <v>246</v>
      </c>
      <c r="E204" s="56">
        <v>151</v>
      </c>
      <c r="F204" s="57">
        <v>1542.4898700000001</v>
      </c>
      <c r="G204" s="58">
        <v>0</v>
      </c>
      <c r="H204" s="58">
        <v>1542.4898700000001</v>
      </c>
      <c r="I204" s="58">
        <v>23462.57821</v>
      </c>
      <c r="J204" s="58">
        <v>1.7929999999999998E-2</v>
      </c>
      <c r="K204" s="58">
        <v>23462.596140000001</v>
      </c>
      <c r="L204" s="58">
        <v>858.89684999999997</v>
      </c>
      <c r="M204" s="58">
        <v>0</v>
      </c>
      <c r="N204" s="58">
        <v>858.89684999999997</v>
      </c>
      <c r="O204" s="58">
        <v>25863.98286</v>
      </c>
      <c r="P204" s="58">
        <v>3165.8791699999997</v>
      </c>
      <c r="Q204" s="58">
        <v>0</v>
      </c>
      <c r="R204" s="59">
        <v>3165.8791699999997</v>
      </c>
    </row>
    <row r="205" spans="1:18" x14ac:dyDescent="0.25">
      <c r="A205" s="60"/>
      <c r="B205" s="60"/>
      <c r="C205" s="55" t="s">
        <v>247</v>
      </c>
      <c r="D205" s="55" t="s">
        <v>129</v>
      </c>
      <c r="E205" s="56">
        <v>152</v>
      </c>
      <c r="F205" s="57">
        <v>958.14979000000005</v>
      </c>
      <c r="G205" s="58">
        <v>0</v>
      </c>
      <c r="H205" s="58">
        <v>958.14979000000005</v>
      </c>
      <c r="I205" s="58">
        <v>25315.624789999998</v>
      </c>
      <c r="J205" s="58">
        <v>3.6900000000000001E-3</v>
      </c>
      <c r="K205" s="58">
        <v>25315.628479999999</v>
      </c>
      <c r="L205" s="58">
        <v>496.74396999999999</v>
      </c>
      <c r="M205" s="58">
        <v>0</v>
      </c>
      <c r="N205" s="58">
        <v>496.74396999999999</v>
      </c>
      <c r="O205" s="58">
        <v>26770.522239999998</v>
      </c>
      <c r="P205" s="58">
        <v>4907.2370199999996</v>
      </c>
      <c r="Q205" s="58">
        <v>0</v>
      </c>
      <c r="R205" s="59">
        <v>4907.2370199999996</v>
      </c>
    </row>
    <row r="206" spans="1:18" x14ac:dyDescent="0.25">
      <c r="A206" s="60"/>
      <c r="B206" s="60"/>
      <c r="C206" s="55" t="s">
        <v>248</v>
      </c>
      <c r="D206" s="55" t="s">
        <v>248</v>
      </c>
      <c r="E206" s="56">
        <v>485</v>
      </c>
      <c r="F206" s="57">
        <v>663.02953000000002</v>
      </c>
      <c r="G206" s="58">
        <v>0</v>
      </c>
      <c r="H206" s="58">
        <v>663.02953000000002</v>
      </c>
      <c r="I206" s="58">
        <v>16623.44241</v>
      </c>
      <c r="J206" s="58">
        <v>0</v>
      </c>
      <c r="K206" s="58">
        <v>16623.44241</v>
      </c>
      <c r="L206" s="58">
        <v>172.76535999999999</v>
      </c>
      <c r="M206" s="58">
        <v>0</v>
      </c>
      <c r="N206" s="58">
        <v>172.76535999999999</v>
      </c>
      <c r="O206" s="58">
        <v>17459.237300000001</v>
      </c>
      <c r="P206" s="58">
        <v>3898.1783</v>
      </c>
      <c r="Q206" s="58">
        <v>0</v>
      </c>
      <c r="R206" s="59">
        <v>3898.1783</v>
      </c>
    </row>
    <row r="207" spans="1:18" x14ac:dyDescent="0.25">
      <c r="A207" s="60"/>
      <c r="B207" s="60"/>
      <c r="C207" s="55" t="s">
        <v>249</v>
      </c>
      <c r="D207" s="55" t="s">
        <v>250</v>
      </c>
      <c r="E207" s="56">
        <v>157</v>
      </c>
      <c r="F207" s="57">
        <v>1254.86698</v>
      </c>
      <c r="G207" s="58">
        <v>0</v>
      </c>
      <c r="H207" s="58">
        <v>1254.86698</v>
      </c>
      <c r="I207" s="58">
        <v>27733.093390000002</v>
      </c>
      <c r="J207" s="58">
        <v>3.3250000000000002E-2</v>
      </c>
      <c r="K207" s="58">
        <v>27733.126640000002</v>
      </c>
      <c r="L207" s="58">
        <v>559.36338000000001</v>
      </c>
      <c r="M207" s="58">
        <v>0</v>
      </c>
      <c r="N207" s="58">
        <v>559.36338000000001</v>
      </c>
      <c r="O207" s="58">
        <v>29547.357</v>
      </c>
      <c r="P207" s="58">
        <v>4638.4911900000006</v>
      </c>
      <c r="Q207" s="58">
        <v>0</v>
      </c>
      <c r="R207" s="59">
        <v>4638.4911900000006</v>
      </c>
    </row>
    <row r="208" spans="1:18" x14ac:dyDescent="0.25">
      <c r="A208" s="60"/>
      <c r="B208" s="60"/>
      <c r="C208" s="55" t="s">
        <v>251</v>
      </c>
      <c r="D208" s="55" t="s">
        <v>252</v>
      </c>
      <c r="E208" s="56">
        <v>490</v>
      </c>
      <c r="F208" s="57">
        <v>2582.6620400000002</v>
      </c>
      <c r="G208" s="58">
        <v>0</v>
      </c>
      <c r="H208" s="58">
        <v>2582.6620400000002</v>
      </c>
      <c r="I208" s="58">
        <v>14554.345670000001</v>
      </c>
      <c r="J208" s="58">
        <v>33.341940000000001</v>
      </c>
      <c r="K208" s="58">
        <v>14587.687609999999</v>
      </c>
      <c r="L208" s="58">
        <v>270.77566999999999</v>
      </c>
      <c r="M208" s="58">
        <v>0</v>
      </c>
      <c r="N208" s="58">
        <v>270.77566999999999</v>
      </c>
      <c r="O208" s="58">
        <v>17441.125319999999</v>
      </c>
      <c r="P208" s="58">
        <v>8774.8398699999998</v>
      </c>
      <c r="Q208" s="58">
        <v>0</v>
      </c>
      <c r="R208" s="59">
        <v>8774.8398699999998</v>
      </c>
    </row>
    <row r="209" spans="1:18" x14ac:dyDescent="0.25">
      <c r="A209" s="60"/>
      <c r="B209" s="60"/>
      <c r="C209" s="55" t="s">
        <v>253</v>
      </c>
      <c r="D209" s="55" t="s">
        <v>254</v>
      </c>
      <c r="E209" s="56">
        <v>161</v>
      </c>
      <c r="F209" s="57">
        <v>1498.3438700000002</v>
      </c>
      <c r="G209" s="58">
        <v>0</v>
      </c>
      <c r="H209" s="58">
        <v>1498.3438700000002</v>
      </c>
      <c r="I209" s="58">
        <v>17174.653870000002</v>
      </c>
      <c r="J209" s="58">
        <v>3.1579999999999997E-2</v>
      </c>
      <c r="K209" s="58">
        <v>17174.685450000001</v>
      </c>
      <c r="L209" s="58">
        <v>630.94384000000002</v>
      </c>
      <c r="M209" s="58">
        <v>0</v>
      </c>
      <c r="N209" s="58">
        <v>630.94384000000002</v>
      </c>
      <c r="O209" s="58">
        <v>19303.973160000001</v>
      </c>
      <c r="P209" s="58">
        <v>3593.7815599999999</v>
      </c>
      <c r="Q209" s="58">
        <v>0</v>
      </c>
      <c r="R209" s="59">
        <v>3593.7815599999999</v>
      </c>
    </row>
    <row r="210" spans="1:18" x14ac:dyDescent="0.25">
      <c r="A210" s="60"/>
      <c r="B210" s="60"/>
      <c r="C210" s="55" t="s">
        <v>255</v>
      </c>
      <c r="D210" s="55" t="s">
        <v>256</v>
      </c>
      <c r="E210" s="56">
        <v>838</v>
      </c>
      <c r="F210" s="57">
        <v>8.1263000000000005</v>
      </c>
      <c r="G210" s="58">
        <v>0</v>
      </c>
      <c r="H210" s="58">
        <v>8.1263000000000005</v>
      </c>
      <c r="I210" s="58">
        <v>1559.3020800000002</v>
      </c>
      <c r="J210" s="58">
        <v>1.6856900000000001</v>
      </c>
      <c r="K210" s="58">
        <v>1560.98777</v>
      </c>
      <c r="L210" s="58">
        <v>68.561399999999992</v>
      </c>
      <c r="M210" s="58">
        <v>0</v>
      </c>
      <c r="N210" s="58">
        <v>68.561399999999992</v>
      </c>
      <c r="O210" s="58">
        <v>1637.6754699999999</v>
      </c>
      <c r="P210" s="58">
        <v>2183.5441700000001</v>
      </c>
      <c r="Q210" s="58">
        <v>0</v>
      </c>
      <c r="R210" s="59">
        <v>2183.5441700000001</v>
      </c>
    </row>
    <row r="211" spans="1:18" x14ac:dyDescent="0.25">
      <c r="A211" s="60"/>
      <c r="B211" s="60"/>
      <c r="C211" s="55" t="s">
        <v>257</v>
      </c>
      <c r="D211" s="55" t="s">
        <v>258</v>
      </c>
      <c r="E211" s="56">
        <v>486</v>
      </c>
      <c r="F211" s="57">
        <v>210.10660999999999</v>
      </c>
      <c r="G211" s="58">
        <v>0</v>
      </c>
      <c r="H211" s="58">
        <v>210.10660999999999</v>
      </c>
      <c r="I211" s="58">
        <v>9998.5793699999995</v>
      </c>
      <c r="J211" s="58">
        <v>1.4813099999999999</v>
      </c>
      <c r="K211" s="58">
        <v>10000.060680000001</v>
      </c>
      <c r="L211" s="58">
        <v>210.98104999999998</v>
      </c>
      <c r="M211" s="58">
        <v>0</v>
      </c>
      <c r="N211" s="58">
        <v>210.98104999999998</v>
      </c>
      <c r="O211" s="58">
        <v>10421.14834</v>
      </c>
      <c r="P211" s="58">
        <v>1623.1733999999999</v>
      </c>
      <c r="Q211" s="58">
        <v>0</v>
      </c>
      <c r="R211" s="59">
        <v>1623.1733999999999</v>
      </c>
    </row>
    <row r="212" spans="1:18" x14ac:dyDescent="0.25">
      <c r="A212" s="60"/>
      <c r="B212" s="60"/>
      <c r="C212" s="60"/>
      <c r="D212" s="55" t="s">
        <v>259</v>
      </c>
      <c r="E212" s="56">
        <v>590</v>
      </c>
      <c r="F212" s="57">
        <v>63.487019999999994</v>
      </c>
      <c r="G212" s="58">
        <v>0</v>
      </c>
      <c r="H212" s="58">
        <v>63.487019999999994</v>
      </c>
      <c r="I212" s="58">
        <v>2050.6630100000002</v>
      </c>
      <c r="J212" s="58">
        <v>0</v>
      </c>
      <c r="K212" s="58">
        <v>2050.6630100000002</v>
      </c>
      <c r="L212" s="58">
        <v>41.372579999999999</v>
      </c>
      <c r="M212" s="58">
        <v>0</v>
      </c>
      <c r="N212" s="58">
        <v>41.372579999999999</v>
      </c>
      <c r="O212" s="58">
        <v>2155.52261</v>
      </c>
      <c r="P212" s="58">
        <v>2106.3007499999999</v>
      </c>
      <c r="Q212" s="58">
        <v>0</v>
      </c>
      <c r="R212" s="59">
        <v>2106.3007499999999</v>
      </c>
    </row>
    <row r="213" spans="1:18" x14ac:dyDescent="0.25">
      <c r="A213" s="60"/>
      <c r="B213" s="60"/>
      <c r="C213" s="55" t="s">
        <v>260</v>
      </c>
      <c r="D213" s="55" t="s">
        <v>261</v>
      </c>
      <c r="E213" s="56">
        <v>154</v>
      </c>
      <c r="F213" s="57">
        <v>109.61069000000001</v>
      </c>
      <c r="G213" s="58">
        <v>0</v>
      </c>
      <c r="H213" s="58">
        <v>109.61069000000001</v>
      </c>
      <c r="I213" s="58">
        <v>12491.08668</v>
      </c>
      <c r="J213" s="58">
        <v>0</v>
      </c>
      <c r="K213" s="58">
        <v>12491.08668</v>
      </c>
      <c r="L213" s="58">
        <v>253.63876000000002</v>
      </c>
      <c r="M213" s="58">
        <v>0</v>
      </c>
      <c r="N213" s="58">
        <v>253.63876000000002</v>
      </c>
      <c r="O213" s="58">
        <v>12854.336130000002</v>
      </c>
      <c r="P213" s="58">
        <v>2642.4578799999999</v>
      </c>
      <c r="Q213" s="58">
        <v>0</v>
      </c>
      <c r="R213" s="59">
        <v>2642.4578799999999</v>
      </c>
    </row>
    <row r="214" spans="1:18" x14ac:dyDescent="0.25">
      <c r="A214" s="60"/>
      <c r="B214" s="55" t="s">
        <v>262</v>
      </c>
      <c r="C214" s="55" t="s">
        <v>263</v>
      </c>
      <c r="D214" s="55" t="s">
        <v>264</v>
      </c>
      <c r="E214" s="56">
        <v>216</v>
      </c>
      <c r="F214" s="57">
        <v>25018.858070000002</v>
      </c>
      <c r="G214" s="58">
        <v>0</v>
      </c>
      <c r="H214" s="58">
        <v>25018.858070000002</v>
      </c>
      <c r="I214" s="58">
        <v>37253.151770000004</v>
      </c>
      <c r="J214" s="58">
        <v>323.74235999999996</v>
      </c>
      <c r="K214" s="58">
        <v>37576.894130000001</v>
      </c>
      <c r="L214" s="58">
        <v>12596.40689</v>
      </c>
      <c r="M214" s="58">
        <v>1460.3752899999999</v>
      </c>
      <c r="N214" s="58">
        <v>14056.78218</v>
      </c>
      <c r="O214" s="58">
        <v>76652.534379999997</v>
      </c>
      <c r="P214" s="58">
        <v>90318.889569999999</v>
      </c>
      <c r="Q214" s="58">
        <v>0</v>
      </c>
      <c r="R214" s="59">
        <v>90318.889569999999</v>
      </c>
    </row>
    <row r="215" spans="1:18" x14ac:dyDescent="0.25">
      <c r="A215" s="60"/>
      <c r="B215" s="60"/>
      <c r="C215" s="55" t="s">
        <v>262</v>
      </c>
      <c r="D215" s="55" t="s">
        <v>262</v>
      </c>
      <c r="E215" s="56">
        <v>215</v>
      </c>
      <c r="F215" s="57">
        <v>84149.4473</v>
      </c>
      <c r="G215" s="58">
        <v>934.52164000000005</v>
      </c>
      <c r="H215" s="58">
        <v>85083.968939999992</v>
      </c>
      <c r="I215" s="58">
        <v>141675.67897000001</v>
      </c>
      <c r="J215" s="58">
        <v>949.21100999999999</v>
      </c>
      <c r="K215" s="58">
        <v>142624.88997999998</v>
      </c>
      <c r="L215" s="58">
        <v>31927.23574</v>
      </c>
      <c r="M215" s="58">
        <v>2553.1767300000001</v>
      </c>
      <c r="N215" s="58">
        <v>34480.412469999996</v>
      </c>
      <c r="O215" s="58">
        <v>262189.27139000001</v>
      </c>
      <c r="P215" s="58">
        <v>221339.28519999998</v>
      </c>
      <c r="Q215" s="58">
        <v>0</v>
      </c>
      <c r="R215" s="59">
        <v>221339.28519999998</v>
      </c>
    </row>
    <row r="216" spans="1:18" x14ac:dyDescent="0.25">
      <c r="A216" s="60"/>
      <c r="B216" s="60"/>
      <c r="C216" s="60"/>
      <c r="D216" s="55" t="s">
        <v>265</v>
      </c>
      <c r="E216" s="56">
        <v>544</v>
      </c>
      <c r="F216" s="57">
        <v>6394.2691100000002</v>
      </c>
      <c r="G216" s="58">
        <v>0</v>
      </c>
      <c r="H216" s="58">
        <v>6394.2691100000002</v>
      </c>
      <c r="I216" s="58">
        <v>36422.849110000003</v>
      </c>
      <c r="J216" s="58">
        <v>0</v>
      </c>
      <c r="K216" s="58">
        <v>36422.849110000003</v>
      </c>
      <c r="L216" s="58">
        <v>3441.3845499999998</v>
      </c>
      <c r="M216" s="58">
        <v>25.99691</v>
      </c>
      <c r="N216" s="58">
        <v>3467.3814600000001</v>
      </c>
      <c r="O216" s="58">
        <v>46284.499680000001</v>
      </c>
      <c r="P216" s="58">
        <v>7131.3422499999997</v>
      </c>
      <c r="Q216" s="58">
        <v>0</v>
      </c>
      <c r="R216" s="59">
        <v>7131.3422499999997</v>
      </c>
    </row>
    <row r="217" spans="1:18" x14ac:dyDescent="0.25">
      <c r="A217" s="60"/>
      <c r="B217" s="60"/>
      <c r="C217" s="60"/>
      <c r="D217" s="55" t="s">
        <v>266</v>
      </c>
      <c r="E217" s="56">
        <v>780</v>
      </c>
      <c r="F217" s="57">
        <v>0.876</v>
      </c>
      <c r="G217" s="58">
        <v>0</v>
      </c>
      <c r="H217" s="58">
        <v>0.876</v>
      </c>
      <c r="I217" s="58">
        <v>325.24741</v>
      </c>
      <c r="J217" s="58">
        <v>0</v>
      </c>
      <c r="K217" s="58">
        <v>325.24741</v>
      </c>
      <c r="L217" s="58">
        <v>1320.2247399999999</v>
      </c>
      <c r="M217" s="58">
        <v>0</v>
      </c>
      <c r="N217" s="58">
        <v>1320.2247399999999</v>
      </c>
      <c r="O217" s="58">
        <v>1646.3481499999998</v>
      </c>
      <c r="P217" s="58">
        <v>3259.77387</v>
      </c>
      <c r="Q217" s="58">
        <v>0</v>
      </c>
      <c r="R217" s="59">
        <v>3259.77387</v>
      </c>
    </row>
    <row r="218" spans="1:18" x14ac:dyDescent="0.25">
      <c r="A218" s="60"/>
      <c r="B218" s="60"/>
      <c r="C218" s="55" t="s">
        <v>267</v>
      </c>
      <c r="D218" s="55" t="s">
        <v>267</v>
      </c>
      <c r="E218" s="56">
        <v>217</v>
      </c>
      <c r="F218" s="57">
        <v>70029.506699999998</v>
      </c>
      <c r="G218" s="58">
        <v>0</v>
      </c>
      <c r="H218" s="58">
        <v>70029.506699999998</v>
      </c>
      <c r="I218" s="58">
        <v>32761.91995</v>
      </c>
      <c r="J218" s="58">
        <v>200.8775</v>
      </c>
      <c r="K218" s="58">
        <v>32962.797449999998</v>
      </c>
      <c r="L218" s="58">
        <v>6649.0897800000002</v>
      </c>
      <c r="M218" s="58">
        <v>633.79273999999998</v>
      </c>
      <c r="N218" s="58">
        <v>7282.8825199999992</v>
      </c>
      <c r="O218" s="58">
        <v>110275.18667</v>
      </c>
      <c r="P218" s="58">
        <v>21364.401670000003</v>
      </c>
      <c r="Q218" s="58">
        <v>0</v>
      </c>
      <c r="R218" s="59">
        <v>21364.401670000003</v>
      </c>
    </row>
    <row r="219" spans="1:18" x14ac:dyDescent="0.25">
      <c r="A219" s="60"/>
      <c r="B219" s="60"/>
      <c r="C219" s="60"/>
      <c r="D219" s="55" t="s">
        <v>268</v>
      </c>
      <c r="E219" s="56">
        <v>218</v>
      </c>
      <c r="F219" s="57">
        <v>17062.05486</v>
      </c>
      <c r="G219" s="58">
        <v>0</v>
      </c>
      <c r="H219" s="58">
        <v>17062.05486</v>
      </c>
      <c r="I219" s="58">
        <v>1872.0909799999999</v>
      </c>
      <c r="J219" s="58">
        <v>1.3699999999999999E-2</v>
      </c>
      <c r="K219" s="58">
        <v>1872.1046799999999</v>
      </c>
      <c r="L219" s="58">
        <v>2998.1232300000001</v>
      </c>
      <c r="M219" s="58">
        <v>36.108919999999998</v>
      </c>
      <c r="N219" s="58">
        <v>3034.2321499999998</v>
      </c>
      <c r="O219" s="58">
        <v>21968.39169</v>
      </c>
      <c r="P219" s="58">
        <v>2906.0703800000001</v>
      </c>
      <c r="Q219" s="58">
        <v>0</v>
      </c>
      <c r="R219" s="59">
        <v>2906.0703800000001</v>
      </c>
    </row>
    <row r="220" spans="1:18" x14ac:dyDescent="0.25">
      <c r="A220" s="60"/>
      <c r="B220" s="60"/>
      <c r="C220" s="55" t="s">
        <v>269</v>
      </c>
      <c r="D220" s="55" t="s">
        <v>269</v>
      </c>
      <c r="E220" s="56">
        <v>220</v>
      </c>
      <c r="F220" s="57">
        <v>3410.78053</v>
      </c>
      <c r="G220" s="58">
        <v>0</v>
      </c>
      <c r="H220" s="58">
        <v>3410.78053</v>
      </c>
      <c r="I220" s="58">
        <v>12389.22099</v>
      </c>
      <c r="J220" s="58">
        <v>17.528980000000001</v>
      </c>
      <c r="K220" s="58">
        <v>12406.749970000001</v>
      </c>
      <c r="L220" s="58">
        <v>1157.7750900000001</v>
      </c>
      <c r="M220" s="58">
        <v>13.856969999999999</v>
      </c>
      <c r="N220" s="58">
        <v>1171.6320600000001</v>
      </c>
      <c r="O220" s="58">
        <v>16989.162559999997</v>
      </c>
      <c r="P220" s="58">
        <v>5072.0671900000007</v>
      </c>
      <c r="Q220" s="58">
        <v>0</v>
      </c>
      <c r="R220" s="59">
        <v>5072.0671900000007</v>
      </c>
    </row>
    <row r="221" spans="1:18" x14ac:dyDescent="0.25">
      <c r="A221" s="60"/>
      <c r="B221" s="60"/>
      <c r="C221" s="55" t="s">
        <v>270</v>
      </c>
      <c r="D221" s="55" t="s">
        <v>270</v>
      </c>
      <c r="E221" s="56">
        <v>219</v>
      </c>
      <c r="F221" s="57">
        <v>22683.648089999999</v>
      </c>
      <c r="G221" s="58">
        <v>0</v>
      </c>
      <c r="H221" s="58">
        <v>22683.648089999999</v>
      </c>
      <c r="I221" s="58">
        <v>31801.319530000001</v>
      </c>
      <c r="J221" s="58">
        <v>339.29290000000003</v>
      </c>
      <c r="K221" s="58">
        <v>32140.612430000001</v>
      </c>
      <c r="L221" s="58">
        <v>9391.4779299999991</v>
      </c>
      <c r="M221" s="58">
        <v>875.10060999999996</v>
      </c>
      <c r="N221" s="58">
        <v>10266.578539999999</v>
      </c>
      <c r="O221" s="58">
        <v>65090.839060000006</v>
      </c>
      <c r="P221" s="58">
        <v>45172.858439999996</v>
      </c>
      <c r="Q221" s="58">
        <v>0</v>
      </c>
      <c r="R221" s="59">
        <v>45172.858439999996</v>
      </c>
    </row>
    <row r="222" spans="1:18" x14ac:dyDescent="0.25">
      <c r="A222" s="60"/>
      <c r="B222" s="55" t="s">
        <v>271</v>
      </c>
      <c r="C222" s="55" t="s">
        <v>272</v>
      </c>
      <c r="D222" s="55" t="s">
        <v>272</v>
      </c>
      <c r="E222" s="56">
        <v>242</v>
      </c>
      <c r="F222" s="57">
        <v>13082.25108</v>
      </c>
      <c r="G222" s="58">
        <v>0.4733</v>
      </c>
      <c r="H222" s="58">
        <v>13082.724380000001</v>
      </c>
      <c r="I222" s="58">
        <v>37096.38119</v>
      </c>
      <c r="J222" s="58">
        <v>585.14255000000003</v>
      </c>
      <c r="K222" s="58">
        <v>37681.523740000004</v>
      </c>
      <c r="L222" s="58">
        <v>5282.5109499999999</v>
      </c>
      <c r="M222" s="58">
        <v>264.93993</v>
      </c>
      <c r="N222" s="58">
        <v>5547.4508800000003</v>
      </c>
      <c r="O222" s="58">
        <v>56311.699000000001</v>
      </c>
      <c r="P222" s="58">
        <v>32318.279710000003</v>
      </c>
      <c r="Q222" s="58">
        <v>0</v>
      </c>
      <c r="R222" s="59">
        <v>32318.279710000003</v>
      </c>
    </row>
    <row r="223" spans="1:18" x14ac:dyDescent="0.25">
      <c r="A223" s="60"/>
      <c r="B223" s="60"/>
      <c r="C223" s="60"/>
      <c r="D223" s="55" t="s">
        <v>273</v>
      </c>
      <c r="E223" s="56">
        <v>481</v>
      </c>
      <c r="F223" s="57">
        <v>17035.456610000001</v>
      </c>
      <c r="G223" s="58">
        <v>0</v>
      </c>
      <c r="H223" s="58">
        <v>17035.456610000001</v>
      </c>
      <c r="I223" s="58">
        <v>18028.863390000002</v>
      </c>
      <c r="J223" s="58">
        <v>9.1905699999999992</v>
      </c>
      <c r="K223" s="58">
        <v>18038.053960000001</v>
      </c>
      <c r="L223" s="58">
        <v>2334.4904100000003</v>
      </c>
      <c r="M223" s="58">
        <v>0</v>
      </c>
      <c r="N223" s="58">
        <v>2334.4904100000003</v>
      </c>
      <c r="O223" s="58">
        <v>37408.000979999997</v>
      </c>
      <c r="P223" s="58">
        <v>13387.579039999999</v>
      </c>
      <c r="Q223" s="58">
        <v>0</v>
      </c>
      <c r="R223" s="59">
        <v>13387.579039999999</v>
      </c>
    </row>
    <row r="224" spans="1:18" x14ac:dyDescent="0.25">
      <c r="A224" s="60"/>
      <c r="B224" s="60"/>
      <c r="C224" s="60"/>
      <c r="D224" s="55" t="s">
        <v>274</v>
      </c>
      <c r="E224" s="56">
        <v>243</v>
      </c>
      <c r="F224" s="57">
        <v>1793.86016</v>
      </c>
      <c r="G224" s="58">
        <v>0</v>
      </c>
      <c r="H224" s="58">
        <v>1793.86016</v>
      </c>
      <c r="I224" s="58">
        <v>16315.083419999999</v>
      </c>
      <c r="J224" s="58">
        <v>44.755300000000005</v>
      </c>
      <c r="K224" s="58">
        <v>16359.838720000002</v>
      </c>
      <c r="L224" s="58">
        <v>378.62428999999997</v>
      </c>
      <c r="M224" s="58">
        <v>0</v>
      </c>
      <c r="N224" s="58">
        <v>378.62428999999997</v>
      </c>
      <c r="O224" s="58">
        <v>18532.323170000003</v>
      </c>
      <c r="P224" s="58">
        <v>5631.7984800000004</v>
      </c>
      <c r="Q224" s="58">
        <v>0</v>
      </c>
      <c r="R224" s="59">
        <v>5631.7984800000004</v>
      </c>
    </row>
    <row r="225" spans="1:18" x14ac:dyDescent="0.25">
      <c r="A225" s="60"/>
      <c r="B225" s="60"/>
      <c r="C225" s="60"/>
      <c r="D225" s="55" t="s">
        <v>275</v>
      </c>
      <c r="E225" s="56">
        <v>572</v>
      </c>
      <c r="F225" s="57">
        <v>2917.11627</v>
      </c>
      <c r="G225" s="58">
        <v>0</v>
      </c>
      <c r="H225" s="58">
        <v>2917.11627</v>
      </c>
      <c r="I225" s="58">
        <v>5752.7518899999995</v>
      </c>
      <c r="J225" s="58">
        <v>0</v>
      </c>
      <c r="K225" s="58">
        <v>5752.7518899999995</v>
      </c>
      <c r="L225" s="58">
        <v>257.82814999999999</v>
      </c>
      <c r="M225" s="58">
        <v>0</v>
      </c>
      <c r="N225" s="58">
        <v>257.82814999999999</v>
      </c>
      <c r="O225" s="58">
        <v>8927.6963100000012</v>
      </c>
      <c r="P225" s="58">
        <v>5300.7291799999994</v>
      </c>
      <c r="Q225" s="58">
        <v>0</v>
      </c>
      <c r="R225" s="59">
        <v>5300.7291799999994</v>
      </c>
    </row>
    <row r="226" spans="1:18" x14ac:dyDescent="0.25">
      <c r="A226" s="60"/>
      <c r="B226" s="60"/>
      <c r="C226" s="55" t="s">
        <v>276</v>
      </c>
      <c r="D226" s="55" t="s">
        <v>276</v>
      </c>
      <c r="E226" s="56">
        <v>224</v>
      </c>
      <c r="F226" s="57">
        <v>1393.7137</v>
      </c>
      <c r="G226" s="58">
        <v>0</v>
      </c>
      <c r="H226" s="58">
        <v>1393.7137</v>
      </c>
      <c r="I226" s="58">
        <v>16874.554960000001</v>
      </c>
      <c r="J226" s="58">
        <v>0</v>
      </c>
      <c r="K226" s="58">
        <v>16874.554960000001</v>
      </c>
      <c r="L226" s="58">
        <v>1876.20823</v>
      </c>
      <c r="M226" s="58">
        <v>37.585980000000006</v>
      </c>
      <c r="N226" s="58">
        <v>1913.79421</v>
      </c>
      <c r="O226" s="58">
        <v>20182.062870000002</v>
      </c>
      <c r="P226" s="58">
        <v>6043.4945199999993</v>
      </c>
      <c r="Q226" s="58">
        <v>0</v>
      </c>
      <c r="R226" s="59">
        <v>6043.4945199999993</v>
      </c>
    </row>
    <row r="227" spans="1:18" x14ac:dyDescent="0.25">
      <c r="A227" s="60"/>
      <c r="B227" s="60"/>
      <c r="C227" s="55" t="s">
        <v>277</v>
      </c>
      <c r="D227" s="55" t="s">
        <v>277</v>
      </c>
      <c r="E227" s="56">
        <v>240</v>
      </c>
      <c r="F227" s="57">
        <v>4188.3379599999998</v>
      </c>
      <c r="G227" s="58">
        <v>0</v>
      </c>
      <c r="H227" s="58">
        <v>4188.3379599999998</v>
      </c>
      <c r="I227" s="58">
        <v>22702.118899999998</v>
      </c>
      <c r="J227" s="58">
        <v>0.1676</v>
      </c>
      <c r="K227" s="58">
        <v>22702.286499999998</v>
      </c>
      <c r="L227" s="58">
        <v>1372.13021</v>
      </c>
      <c r="M227" s="58">
        <v>1.8435999999999999</v>
      </c>
      <c r="N227" s="58">
        <v>1373.97381</v>
      </c>
      <c r="O227" s="58">
        <v>28264.598269999999</v>
      </c>
      <c r="P227" s="58">
        <v>5511.8591500000002</v>
      </c>
      <c r="Q227" s="58">
        <v>0</v>
      </c>
      <c r="R227" s="59">
        <v>5511.8591500000002</v>
      </c>
    </row>
    <row r="228" spans="1:18" x14ac:dyDescent="0.25">
      <c r="A228" s="60"/>
      <c r="B228" s="60"/>
      <c r="C228" s="55" t="s">
        <v>278</v>
      </c>
      <c r="D228" s="55" t="s">
        <v>279</v>
      </c>
      <c r="E228" s="56">
        <v>565</v>
      </c>
      <c r="F228" s="57">
        <v>17416.70953</v>
      </c>
      <c r="G228" s="58">
        <v>0</v>
      </c>
      <c r="H228" s="58">
        <v>17416.70953</v>
      </c>
      <c r="I228" s="58">
        <v>67696.95796</v>
      </c>
      <c r="J228" s="58">
        <v>0</v>
      </c>
      <c r="K228" s="58">
        <v>67696.95796</v>
      </c>
      <c r="L228" s="58">
        <v>4265.0142000000005</v>
      </c>
      <c r="M228" s="58">
        <v>74.568730000000002</v>
      </c>
      <c r="N228" s="58">
        <v>4339.5829299999996</v>
      </c>
      <c r="O228" s="58">
        <v>89453.250419999997</v>
      </c>
      <c r="P228" s="58">
        <v>12537.740039999999</v>
      </c>
      <c r="Q228" s="58">
        <v>0</v>
      </c>
      <c r="R228" s="59">
        <v>12537.740039999999</v>
      </c>
    </row>
    <row r="229" spans="1:18" x14ac:dyDescent="0.25">
      <c r="A229" s="60"/>
      <c r="B229" s="60"/>
      <c r="C229" s="60"/>
      <c r="D229" s="55" t="s">
        <v>280</v>
      </c>
      <c r="E229" s="56">
        <v>221</v>
      </c>
      <c r="F229" s="57">
        <v>113268.47321</v>
      </c>
      <c r="G229" s="58">
        <v>0.45456000000000002</v>
      </c>
      <c r="H229" s="58">
        <v>113268.92776999999</v>
      </c>
      <c r="I229" s="58">
        <v>340270.89241000003</v>
      </c>
      <c r="J229" s="58">
        <v>2913.46414</v>
      </c>
      <c r="K229" s="58">
        <v>343184.35655000003</v>
      </c>
      <c r="L229" s="58">
        <v>29321.4764</v>
      </c>
      <c r="M229" s="58">
        <v>3522.1513100000002</v>
      </c>
      <c r="N229" s="58">
        <v>32843.627710000001</v>
      </c>
      <c r="O229" s="58">
        <v>489296.91202999995</v>
      </c>
      <c r="P229" s="58">
        <v>143854.27871000001</v>
      </c>
      <c r="Q229" s="58">
        <v>0</v>
      </c>
      <c r="R229" s="59">
        <v>143854.27871000001</v>
      </c>
    </row>
    <row r="230" spans="1:18" x14ac:dyDescent="0.25">
      <c r="A230" s="60"/>
      <c r="B230" s="60"/>
      <c r="C230" s="60"/>
      <c r="D230" s="60"/>
      <c r="E230" s="61">
        <v>834</v>
      </c>
      <c r="F230" s="62">
        <v>0</v>
      </c>
      <c r="G230" s="63">
        <v>0</v>
      </c>
      <c r="H230" s="63">
        <v>0</v>
      </c>
      <c r="I230" s="63">
        <v>28.938659999999999</v>
      </c>
      <c r="J230" s="63">
        <v>0</v>
      </c>
      <c r="K230" s="63">
        <v>28.938659999999999</v>
      </c>
      <c r="L230" s="63">
        <v>2639.4431099999997</v>
      </c>
      <c r="M230" s="63">
        <v>0.75453999999999999</v>
      </c>
      <c r="N230" s="63">
        <v>2640.1976500000001</v>
      </c>
      <c r="O230" s="63">
        <v>2669.1363099999999</v>
      </c>
      <c r="P230" s="63">
        <v>7790.5167599999995</v>
      </c>
      <c r="Q230" s="63">
        <v>0</v>
      </c>
      <c r="R230" s="64">
        <v>7790.5167599999995</v>
      </c>
    </row>
    <row r="231" spans="1:18" x14ac:dyDescent="0.25">
      <c r="A231" s="60"/>
      <c r="B231" s="60"/>
      <c r="C231" s="60"/>
      <c r="D231" s="55" t="s">
        <v>278</v>
      </c>
      <c r="E231" s="56">
        <v>222</v>
      </c>
      <c r="F231" s="57">
        <v>7385.4170599999998</v>
      </c>
      <c r="G231" s="58">
        <v>0</v>
      </c>
      <c r="H231" s="58">
        <v>7385.4170599999998</v>
      </c>
      <c r="I231" s="58">
        <v>13748.220810000001</v>
      </c>
      <c r="J231" s="58">
        <v>1506.7422799999999</v>
      </c>
      <c r="K231" s="58">
        <v>15254.963089999999</v>
      </c>
      <c r="L231" s="58">
        <v>10464.820240000001</v>
      </c>
      <c r="M231" s="58">
        <v>1828.27549</v>
      </c>
      <c r="N231" s="58">
        <v>12293.095730000001</v>
      </c>
      <c r="O231" s="58">
        <v>34933.475880000005</v>
      </c>
      <c r="P231" s="58">
        <v>87425.08262999999</v>
      </c>
      <c r="Q231" s="58">
        <v>0</v>
      </c>
      <c r="R231" s="59">
        <v>87425.08262999999</v>
      </c>
    </row>
    <row r="232" spans="1:18" x14ac:dyDescent="0.25">
      <c r="A232" s="60"/>
      <c r="B232" s="60"/>
      <c r="C232" s="60"/>
      <c r="D232" s="60"/>
      <c r="E232" s="61">
        <v>850</v>
      </c>
      <c r="F232" s="62">
        <v>0</v>
      </c>
      <c r="G232" s="63">
        <v>0</v>
      </c>
      <c r="H232" s="63">
        <v>0</v>
      </c>
      <c r="I232" s="63">
        <v>7.0000000000000007E-5</v>
      </c>
      <c r="J232" s="63">
        <v>0</v>
      </c>
      <c r="K232" s="63">
        <v>7.0000000000000007E-5</v>
      </c>
      <c r="L232" s="63">
        <v>59.829059999999998</v>
      </c>
      <c r="M232" s="63">
        <v>0</v>
      </c>
      <c r="N232" s="63">
        <v>59.829059999999998</v>
      </c>
      <c r="O232" s="63">
        <v>59.829129999999999</v>
      </c>
      <c r="P232" s="63">
        <v>0</v>
      </c>
      <c r="Q232" s="63">
        <v>0</v>
      </c>
      <c r="R232" s="64">
        <v>0</v>
      </c>
    </row>
    <row r="233" spans="1:18" x14ac:dyDescent="0.25">
      <c r="A233" s="60"/>
      <c r="B233" s="60"/>
      <c r="C233" s="60"/>
      <c r="D233" s="55" t="s">
        <v>281</v>
      </c>
      <c r="E233" s="56">
        <v>721</v>
      </c>
      <c r="F233" s="57">
        <v>3.0924499999999999</v>
      </c>
      <c r="G233" s="58">
        <v>0</v>
      </c>
      <c r="H233" s="58">
        <v>3.0924499999999999</v>
      </c>
      <c r="I233" s="58">
        <v>342.84199999999998</v>
      </c>
      <c r="J233" s="58">
        <v>0</v>
      </c>
      <c r="K233" s="58">
        <v>342.84199999999998</v>
      </c>
      <c r="L233" s="58">
        <v>45.201039999999999</v>
      </c>
      <c r="M233" s="58">
        <v>0</v>
      </c>
      <c r="N233" s="58">
        <v>45.201039999999999</v>
      </c>
      <c r="O233" s="58">
        <v>391.13549</v>
      </c>
      <c r="P233" s="58">
        <v>488.15703000000002</v>
      </c>
      <c r="Q233" s="58">
        <v>0</v>
      </c>
      <c r="R233" s="59">
        <v>488.15703000000002</v>
      </c>
    </row>
    <row r="234" spans="1:18" x14ac:dyDescent="0.25">
      <c r="A234" s="60"/>
      <c r="B234" s="60"/>
      <c r="C234" s="55" t="s">
        <v>282</v>
      </c>
      <c r="D234" s="55" t="s">
        <v>282</v>
      </c>
      <c r="E234" s="56">
        <v>225</v>
      </c>
      <c r="F234" s="57">
        <v>6923.3177599999999</v>
      </c>
      <c r="G234" s="58">
        <v>0</v>
      </c>
      <c r="H234" s="58">
        <v>6923.3177599999999</v>
      </c>
      <c r="I234" s="58">
        <v>13751.909509999999</v>
      </c>
      <c r="J234" s="58">
        <v>177.24367999999998</v>
      </c>
      <c r="K234" s="58">
        <v>13929.153189999999</v>
      </c>
      <c r="L234" s="58">
        <v>2215.9400799999999</v>
      </c>
      <c r="M234" s="58">
        <v>10.39123</v>
      </c>
      <c r="N234" s="58">
        <v>2226.33131</v>
      </c>
      <c r="O234" s="58">
        <v>23078.80226</v>
      </c>
      <c r="P234" s="58">
        <v>27939.235190000003</v>
      </c>
      <c r="Q234" s="58">
        <v>0</v>
      </c>
      <c r="R234" s="59">
        <v>27939.235190000003</v>
      </c>
    </row>
    <row r="235" spans="1:18" x14ac:dyDescent="0.25">
      <c r="A235" s="60"/>
      <c r="B235" s="60"/>
      <c r="C235" s="60"/>
      <c r="D235" s="55" t="s">
        <v>283</v>
      </c>
      <c r="E235" s="56">
        <v>226</v>
      </c>
      <c r="F235" s="57">
        <v>184.13042999999999</v>
      </c>
      <c r="G235" s="58">
        <v>0</v>
      </c>
      <c r="H235" s="58">
        <v>184.13042999999999</v>
      </c>
      <c r="I235" s="58">
        <v>10966.970589999999</v>
      </c>
      <c r="J235" s="58">
        <v>12.91005</v>
      </c>
      <c r="K235" s="58">
        <v>10979.880640000001</v>
      </c>
      <c r="L235" s="58">
        <v>90.027820000000006</v>
      </c>
      <c r="M235" s="58">
        <v>0</v>
      </c>
      <c r="N235" s="58">
        <v>90.027820000000006</v>
      </c>
      <c r="O235" s="58">
        <v>11254.03889</v>
      </c>
      <c r="P235" s="58">
        <v>1031.8959</v>
      </c>
      <c r="Q235" s="58">
        <v>0</v>
      </c>
      <c r="R235" s="59">
        <v>1031.8959</v>
      </c>
    </row>
    <row r="236" spans="1:18" x14ac:dyDescent="0.25">
      <c r="A236" s="60"/>
      <c r="B236" s="60"/>
      <c r="C236" s="55" t="s">
        <v>271</v>
      </c>
      <c r="D236" s="55" t="s">
        <v>271</v>
      </c>
      <c r="E236" s="56">
        <v>228</v>
      </c>
      <c r="F236" s="57">
        <v>1779.8019899999999</v>
      </c>
      <c r="G236" s="58">
        <v>0</v>
      </c>
      <c r="H236" s="58">
        <v>1779.8019899999999</v>
      </c>
      <c r="I236" s="58">
        <v>13433.898499999999</v>
      </c>
      <c r="J236" s="58">
        <v>87.473669999999998</v>
      </c>
      <c r="K236" s="58">
        <v>13521.372170000001</v>
      </c>
      <c r="L236" s="58">
        <v>620.48883000000001</v>
      </c>
      <c r="M236" s="58">
        <v>0</v>
      </c>
      <c r="N236" s="58">
        <v>620.48883000000001</v>
      </c>
      <c r="O236" s="58">
        <v>15921.662990000001</v>
      </c>
      <c r="P236" s="58">
        <v>6809.2842899999996</v>
      </c>
      <c r="Q236" s="58">
        <v>0</v>
      </c>
      <c r="R236" s="59">
        <v>6809.2842899999996</v>
      </c>
    </row>
    <row r="237" spans="1:18" x14ac:dyDescent="0.25">
      <c r="A237" s="60"/>
      <c r="B237" s="60"/>
      <c r="C237" s="60"/>
      <c r="D237" s="55" t="s">
        <v>284</v>
      </c>
      <c r="E237" s="56">
        <v>229</v>
      </c>
      <c r="F237" s="57">
        <v>614.81100000000004</v>
      </c>
      <c r="G237" s="58">
        <v>0</v>
      </c>
      <c r="H237" s="58">
        <v>614.81100000000004</v>
      </c>
      <c r="I237" s="58">
        <v>5143.1654800000006</v>
      </c>
      <c r="J237" s="58">
        <v>0.1676</v>
      </c>
      <c r="K237" s="58">
        <v>5143.3330800000003</v>
      </c>
      <c r="L237" s="58">
        <v>117.28189999999999</v>
      </c>
      <c r="M237" s="58">
        <v>0</v>
      </c>
      <c r="N237" s="58">
        <v>117.28189999999999</v>
      </c>
      <c r="O237" s="58">
        <v>5875.4259800000009</v>
      </c>
      <c r="P237" s="58">
        <v>2134.9821899999997</v>
      </c>
      <c r="Q237" s="58">
        <v>0</v>
      </c>
      <c r="R237" s="59">
        <v>2134.9821899999997</v>
      </c>
    </row>
    <row r="238" spans="1:18" x14ac:dyDescent="0.25">
      <c r="A238" s="60"/>
      <c r="B238" s="60"/>
      <c r="C238" s="55" t="s">
        <v>285</v>
      </c>
      <c r="D238" s="55" t="s">
        <v>286</v>
      </c>
      <c r="E238" s="56">
        <v>532</v>
      </c>
      <c r="F238" s="57">
        <v>5149.2515899999999</v>
      </c>
      <c r="G238" s="58">
        <v>0</v>
      </c>
      <c r="H238" s="58">
        <v>5149.2515899999999</v>
      </c>
      <c r="I238" s="58">
        <v>26971.197700000001</v>
      </c>
      <c r="J238" s="58">
        <v>0.33750000000000002</v>
      </c>
      <c r="K238" s="58">
        <v>26971.535199999998</v>
      </c>
      <c r="L238" s="58">
        <v>662.10768999999993</v>
      </c>
      <c r="M238" s="58">
        <v>0</v>
      </c>
      <c r="N238" s="58">
        <v>662.10768999999993</v>
      </c>
      <c r="O238" s="58">
        <v>32782.894480000003</v>
      </c>
      <c r="P238" s="58">
        <v>11329.77356</v>
      </c>
      <c r="Q238" s="58">
        <v>0</v>
      </c>
      <c r="R238" s="59">
        <v>11329.77356</v>
      </c>
    </row>
    <row r="239" spans="1:18" x14ac:dyDescent="0.25">
      <c r="A239" s="60"/>
      <c r="B239" s="60"/>
      <c r="C239" s="60"/>
      <c r="D239" s="55" t="s">
        <v>285</v>
      </c>
      <c r="E239" s="56">
        <v>241</v>
      </c>
      <c r="F239" s="57">
        <v>35201.827880000004</v>
      </c>
      <c r="G239" s="58">
        <v>0</v>
      </c>
      <c r="H239" s="58">
        <v>35201.827880000004</v>
      </c>
      <c r="I239" s="58">
        <v>51156.605280000003</v>
      </c>
      <c r="J239" s="58">
        <v>349.96757000000002</v>
      </c>
      <c r="K239" s="58">
        <v>51506.572850000004</v>
      </c>
      <c r="L239" s="58">
        <v>5242.0034699999997</v>
      </c>
      <c r="M239" s="58">
        <v>4.9162799999999995</v>
      </c>
      <c r="N239" s="58">
        <v>5246.91975</v>
      </c>
      <c r="O239" s="58">
        <v>91955.320480000009</v>
      </c>
      <c r="P239" s="58">
        <v>41113.178409999993</v>
      </c>
      <c r="Q239" s="58">
        <v>0</v>
      </c>
      <c r="R239" s="59">
        <v>41113.178409999993</v>
      </c>
    </row>
    <row r="240" spans="1:18" x14ac:dyDescent="0.25">
      <c r="A240" s="60"/>
      <c r="B240" s="60"/>
      <c r="C240" s="60"/>
      <c r="D240" s="55" t="s">
        <v>287</v>
      </c>
      <c r="E240" s="56">
        <v>617</v>
      </c>
      <c r="F240" s="57">
        <v>8001.0518499999998</v>
      </c>
      <c r="G240" s="58">
        <v>0</v>
      </c>
      <c r="H240" s="58">
        <v>8001.0518499999998</v>
      </c>
      <c r="I240" s="58">
        <v>16633.65309</v>
      </c>
      <c r="J240" s="58">
        <v>0</v>
      </c>
      <c r="K240" s="58">
        <v>16633.65309</v>
      </c>
      <c r="L240" s="58">
        <v>468.20594</v>
      </c>
      <c r="M240" s="58">
        <v>0</v>
      </c>
      <c r="N240" s="58">
        <v>468.20594</v>
      </c>
      <c r="O240" s="58">
        <v>25102.910879999999</v>
      </c>
      <c r="P240" s="58">
        <v>11602.62392</v>
      </c>
      <c r="Q240" s="58">
        <v>0</v>
      </c>
      <c r="R240" s="59">
        <v>11602.62392</v>
      </c>
    </row>
    <row r="241" spans="1:18" x14ac:dyDescent="0.25">
      <c r="A241" s="60"/>
      <c r="B241" s="60"/>
      <c r="C241" s="55" t="s">
        <v>288</v>
      </c>
      <c r="D241" s="55" t="s">
        <v>227</v>
      </c>
      <c r="E241" s="56">
        <v>232</v>
      </c>
      <c r="F241" s="57">
        <v>967.00106999999991</v>
      </c>
      <c r="G241" s="58">
        <v>0</v>
      </c>
      <c r="H241" s="58">
        <v>967.00106999999991</v>
      </c>
      <c r="I241" s="58">
        <v>15233.225179999999</v>
      </c>
      <c r="J241" s="58">
        <v>95.321570000000008</v>
      </c>
      <c r="K241" s="58">
        <v>15328.54675</v>
      </c>
      <c r="L241" s="58">
        <v>264.50078999999999</v>
      </c>
      <c r="M241" s="58">
        <v>0</v>
      </c>
      <c r="N241" s="58">
        <v>264.50078999999999</v>
      </c>
      <c r="O241" s="58">
        <v>16560.048609999998</v>
      </c>
      <c r="P241" s="58">
        <v>3962.4393300000002</v>
      </c>
      <c r="Q241" s="58">
        <v>0</v>
      </c>
      <c r="R241" s="59">
        <v>3962.4393300000002</v>
      </c>
    </row>
    <row r="242" spans="1:18" x14ac:dyDescent="0.25">
      <c r="A242" s="60"/>
      <c r="B242" s="60"/>
      <c r="C242" s="60"/>
      <c r="D242" s="55" t="s">
        <v>288</v>
      </c>
      <c r="E242" s="56">
        <v>231</v>
      </c>
      <c r="F242" s="57">
        <v>10190.15394</v>
      </c>
      <c r="G242" s="58">
        <v>0</v>
      </c>
      <c r="H242" s="58">
        <v>10190.15394</v>
      </c>
      <c r="I242" s="58">
        <v>21079.181280000001</v>
      </c>
      <c r="J242" s="58">
        <v>568.12196999999992</v>
      </c>
      <c r="K242" s="58">
        <v>21647.303250000001</v>
      </c>
      <c r="L242" s="58">
        <v>2762.8777300000002</v>
      </c>
      <c r="M242" s="58">
        <v>588.83776</v>
      </c>
      <c r="N242" s="58">
        <v>3351.71549</v>
      </c>
      <c r="O242" s="58">
        <v>35189.172680000003</v>
      </c>
      <c r="P242" s="58">
        <v>18903.703320000001</v>
      </c>
      <c r="Q242" s="58">
        <v>0</v>
      </c>
      <c r="R242" s="59">
        <v>18903.703320000001</v>
      </c>
    </row>
    <row r="243" spans="1:18" x14ac:dyDescent="0.25">
      <c r="A243" s="60"/>
      <c r="B243" s="60"/>
      <c r="C243" s="60"/>
      <c r="D243" s="55" t="s">
        <v>289</v>
      </c>
      <c r="E243" s="56">
        <v>583</v>
      </c>
      <c r="F243" s="57">
        <v>56.36401</v>
      </c>
      <c r="G243" s="58">
        <v>0</v>
      </c>
      <c r="H243" s="58">
        <v>56.36401</v>
      </c>
      <c r="I243" s="58">
        <v>2025.7900199999999</v>
      </c>
      <c r="J243" s="58">
        <v>20.799419999999998</v>
      </c>
      <c r="K243" s="58">
        <v>2046.58944</v>
      </c>
      <c r="L243" s="58">
        <v>163.5111</v>
      </c>
      <c r="M243" s="58">
        <v>0</v>
      </c>
      <c r="N243" s="58">
        <v>163.5111</v>
      </c>
      <c r="O243" s="58">
        <v>2266.4645499999997</v>
      </c>
      <c r="P243" s="58">
        <v>1765.40587</v>
      </c>
      <c r="Q243" s="58">
        <v>0</v>
      </c>
      <c r="R243" s="59">
        <v>1765.40587</v>
      </c>
    </row>
    <row r="244" spans="1:18" x14ac:dyDescent="0.25">
      <c r="A244" s="60"/>
      <c r="B244" s="60"/>
      <c r="C244" s="55" t="s">
        <v>233</v>
      </c>
      <c r="D244" s="55" t="s">
        <v>290</v>
      </c>
      <c r="E244" s="56">
        <v>237</v>
      </c>
      <c r="F244" s="57">
        <v>18324.445780000002</v>
      </c>
      <c r="G244" s="58">
        <v>234.64</v>
      </c>
      <c r="H244" s="58">
        <v>18559.085780000001</v>
      </c>
      <c r="I244" s="58">
        <v>5862.1474000000007</v>
      </c>
      <c r="J244" s="58">
        <v>79.525800000000004</v>
      </c>
      <c r="K244" s="58">
        <v>5941.6732000000002</v>
      </c>
      <c r="L244" s="58">
        <v>3203.9722000000002</v>
      </c>
      <c r="M244" s="58">
        <v>689.12510999999995</v>
      </c>
      <c r="N244" s="58">
        <v>3893.0973100000001</v>
      </c>
      <c r="O244" s="58">
        <v>28393.85629</v>
      </c>
      <c r="P244" s="58">
        <v>12493.358550000001</v>
      </c>
      <c r="Q244" s="58">
        <v>0</v>
      </c>
      <c r="R244" s="59">
        <v>12493.358550000001</v>
      </c>
    </row>
    <row r="245" spans="1:18" x14ac:dyDescent="0.25">
      <c r="A245" s="60"/>
      <c r="B245" s="55" t="s">
        <v>291</v>
      </c>
      <c r="C245" s="55" t="s">
        <v>292</v>
      </c>
      <c r="D245" s="55" t="s">
        <v>293</v>
      </c>
      <c r="E245" s="56">
        <v>144</v>
      </c>
      <c r="F245" s="57">
        <v>742.97210999999993</v>
      </c>
      <c r="G245" s="58">
        <v>0</v>
      </c>
      <c r="H245" s="58">
        <v>742.97210999999993</v>
      </c>
      <c r="I245" s="58">
        <v>8024.1431500000008</v>
      </c>
      <c r="J245" s="58">
        <v>4.7888400000000004</v>
      </c>
      <c r="K245" s="58">
        <v>8028.93199</v>
      </c>
      <c r="L245" s="58">
        <v>461.32885999999996</v>
      </c>
      <c r="M245" s="58">
        <v>0</v>
      </c>
      <c r="N245" s="58">
        <v>461.32885999999996</v>
      </c>
      <c r="O245" s="58">
        <v>9233.2329600000012</v>
      </c>
      <c r="P245" s="58">
        <v>2397.4191700000001</v>
      </c>
      <c r="Q245" s="58">
        <v>0</v>
      </c>
      <c r="R245" s="59">
        <v>2397.4191700000001</v>
      </c>
    </row>
    <row r="246" spans="1:18" x14ac:dyDescent="0.25">
      <c r="A246" s="60"/>
      <c r="B246" s="60"/>
      <c r="C246" s="60"/>
      <c r="D246" s="55" t="s">
        <v>294</v>
      </c>
      <c r="E246" s="56">
        <v>147</v>
      </c>
      <c r="F246" s="57">
        <v>4345.2399699999996</v>
      </c>
      <c r="G246" s="58">
        <v>0</v>
      </c>
      <c r="H246" s="58">
        <v>4345.2399699999996</v>
      </c>
      <c r="I246" s="58">
        <v>15108.39732</v>
      </c>
      <c r="J246" s="58">
        <v>6.3000000000000003E-4</v>
      </c>
      <c r="K246" s="58">
        <v>15108.397949999999</v>
      </c>
      <c r="L246" s="58">
        <v>1123.49881</v>
      </c>
      <c r="M246" s="58">
        <v>8.1319900000000001</v>
      </c>
      <c r="N246" s="58">
        <v>1131.6308000000001</v>
      </c>
      <c r="O246" s="58">
        <v>20585.26872</v>
      </c>
      <c r="P246" s="58">
        <v>5973.4642300000005</v>
      </c>
      <c r="Q246" s="58">
        <v>0</v>
      </c>
      <c r="R246" s="59">
        <v>5973.4642300000005</v>
      </c>
    </row>
    <row r="247" spans="1:18" x14ac:dyDescent="0.25">
      <c r="A247" s="60"/>
      <c r="B247" s="60"/>
      <c r="C247" s="60"/>
      <c r="D247" s="55" t="s">
        <v>295</v>
      </c>
      <c r="E247" s="56">
        <v>145</v>
      </c>
      <c r="F247" s="57">
        <v>7556.7686399999993</v>
      </c>
      <c r="G247" s="58">
        <v>0</v>
      </c>
      <c r="H247" s="58">
        <v>7556.7686399999993</v>
      </c>
      <c r="I247" s="58">
        <v>716.98514</v>
      </c>
      <c r="J247" s="58">
        <v>52.30789</v>
      </c>
      <c r="K247" s="58">
        <v>769.29303000000004</v>
      </c>
      <c r="L247" s="58">
        <v>697.72728000000006</v>
      </c>
      <c r="M247" s="58">
        <v>0</v>
      </c>
      <c r="N247" s="58">
        <v>697.72728000000006</v>
      </c>
      <c r="O247" s="58">
        <v>9023.7889500000001</v>
      </c>
      <c r="P247" s="58">
        <v>11831.673859999999</v>
      </c>
      <c r="Q247" s="58">
        <v>0</v>
      </c>
      <c r="R247" s="59">
        <v>11831.673859999999</v>
      </c>
    </row>
    <row r="248" spans="1:18" x14ac:dyDescent="0.25">
      <c r="A248" s="60"/>
      <c r="B248" s="60"/>
      <c r="C248" s="60"/>
      <c r="D248" s="55" t="s">
        <v>292</v>
      </c>
      <c r="E248" s="56">
        <v>142</v>
      </c>
      <c r="F248" s="57">
        <v>465.73937000000001</v>
      </c>
      <c r="G248" s="58">
        <v>0</v>
      </c>
      <c r="H248" s="58">
        <v>465.73937000000001</v>
      </c>
      <c r="I248" s="58">
        <v>15392.774460000001</v>
      </c>
      <c r="J248" s="58">
        <v>0.34645999999999999</v>
      </c>
      <c r="K248" s="58">
        <v>15393.120919999999</v>
      </c>
      <c r="L248" s="58">
        <v>699.94472999999994</v>
      </c>
      <c r="M248" s="58">
        <v>18.583490000000001</v>
      </c>
      <c r="N248" s="58">
        <v>718.52821999999992</v>
      </c>
      <c r="O248" s="58">
        <v>16577.388510000001</v>
      </c>
      <c r="P248" s="58">
        <v>5084.4450900000002</v>
      </c>
      <c r="Q248" s="58">
        <v>0</v>
      </c>
      <c r="R248" s="59">
        <v>5084.4450900000002</v>
      </c>
    </row>
    <row r="249" spans="1:18" x14ac:dyDescent="0.25">
      <c r="A249" s="60"/>
      <c r="B249" s="60"/>
      <c r="C249" s="60"/>
      <c r="D249" s="55" t="s">
        <v>296</v>
      </c>
      <c r="E249" s="56">
        <v>146</v>
      </c>
      <c r="F249" s="57">
        <v>642.61960999999997</v>
      </c>
      <c r="G249" s="58">
        <v>0</v>
      </c>
      <c r="H249" s="58">
        <v>642.61960999999997</v>
      </c>
      <c r="I249" s="58">
        <v>4188.3144300000004</v>
      </c>
      <c r="J249" s="58">
        <v>2.3372800000000002</v>
      </c>
      <c r="K249" s="58">
        <v>4190.6517100000001</v>
      </c>
      <c r="L249" s="58">
        <v>857.16168000000005</v>
      </c>
      <c r="M249" s="58">
        <v>0</v>
      </c>
      <c r="N249" s="58">
        <v>857.16168000000005</v>
      </c>
      <c r="O249" s="58">
        <v>5690.433</v>
      </c>
      <c r="P249" s="58">
        <v>5311.3763899999994</v>
      </c>
      <c r="Q249" s="58">
        <v>0</v>
      </c>
      <c r="R249" s="59">
        <v>5311.3763899999994</v>
      </c>
    </row>
    <row r="250" spans="1:18" x14ac:dyDescent="0.25">
      <c r="A250" s="60"/>
      <c r="B250" s="60"/>
      <c r="C250" s="60"/>
      <c r="D250" s="55" t="s">
        <v>297</v>
      </c>
      <c r="E250" s="56">
        <v>143</v>
      </c>
      <c r="F250" s="57">
        <v>377.29020000000003</v>
      </c>
      <c r="G250" s="58">
        <v>0</v>
      </c>
      <c r="H250" s="58">
        <v>377.29020000000003</v>
      </c>
      <c r="I250" s="58">
        <v>9881.3745299999991</v>
      </c>
      <c r="J250" s="58">
        <v>0.22853999999999999</v>
      </c>
      <c r="K250" s="58">
        <v>9881.603070000001</v>
      </c>
      <c r="L250" s="58">
        <v>125.69258000000001</v>
      </c>
      <c r="M250" s="58">
        <v>0</v>
      </c>
      <c r="N250" s="58">
        <v>125.69258000000001</v>
      </c>
      <c r="O250" s="58">
        <v>10384.585849999999</v>
      </c>
      <c r="P250" s="58">
        <v>2669.0103899999999</v>
      </c>
      <c r="Q250" s="58">
        <v>0</v>
      </c>
      <c r="R250" s="59">
        <v>2669.0103899999999</v>
      </c>
    </row>
    <row r="251" spans="1:18" x14ac:dyDescent="0.25">
      <c r="A251" s="60"/>
      <c r="B251" s="60"/>
      <c r="C251" s="55" t="s">
        <v>298</v>
      </c>
      <c r="D251" s="55" t="s">
        <v>298</v>
      </c>
      <c r="E251" s="56">
        <v>149</v>
      </c>
      <c r="F251" s="57">
        <v>6687.2436399999997</v>
      </c>
      <c r="G251" s="58">
        <v>0</v>
      </c>
      <c r="H251" s="58">
        <v>6687.2436399999997</v>
      </c>
      <c r="I251" s="58">
        <v>19715.50664</v>
      </c>
      <c r="J251" s="58">
        <v>211.32424</v>
      </c>
      <c r="K251" s="58">
        <v>19926.830879999998</v>
      </c>
      <c r="L251" s="58">
        <v>4134.7430999999997</v>
      </c>
      <c r="M251" s="58">
        <v>214.96715</v>
      </c>
      <c r="N251" s="58">
        <v>4349.7102500000001</v>
      </c>
      <c r="O251" s="58">
        <v>30963.784769999998</v>
      </c>
      <c r="P251" s="58">
        <v>35531.367969999999</v>
      </c>
      <c r="Q251" s="58">
        <v>0</v>
      </c>
      <c r="R251" s="59">
        <v>35531.367969999999</v>
      </c>
    </row>
    <row r="252" spans="1:18" x14ac:dyDescent="0.25">
      <c r="A252" s="60"/>
      <c r="B252" s="60"/>
      <c r="C252" s="55" t="s">
        <v>299</v>
      </c>
      <c r="D252" s="55" t="s">
        <v>299</v>
      </c>
      <c r="E252" s="56">
        <v>135</v>
      </c>
      <c r="F252" s="57">
        <v>3740.88886</v>
      </c>
      <c r="G252" s="58">
        <v>0</v>
      </c>
      <c r="H252" s="58">
        <v>3740.88886</v>
      </c>
      <c r="I252" s="58">
        <v>21965.62269</v>
      </c>
      <c r="J252" s="58">
        <v>54.179010000000005</v>
      </c>
      <c r="K252" s="58">
        <v>22019.8017</v>
      </c>
      <c r="L252" s="58">
        <v>820.79469999999992</v>
      </c>
      <c r="M252" s="58">
        <v>48.882580000000004</v>
      </c>
      <c r="N252" s="58">
        <v>869.67728</v>
      </c>
      <c r="O252" s="58">
        <v>26630.367839999999</v>
      </c>
      <c r="P252" s="58">
        <v>6732.5198099999998</v>
      </c>
      <c r="Q252" s="58">
        <v>0</v>
      </c>
      <c r="R252" s="59">
        <v>6732.5198099999998</v>
      </c>
    </row>
    <row r="253" spans="1:18" x14ac:dyDescent="0.25">
      <c r="A253" s="60"/>
      <c r="B253" s="60"/>
      <c r="C253" s="60"/>
      <c r="D253" s="55" t="s">
        <v>300</v>
      </c>
      <c r="E253" s="56">
        <v>534</v>
      </c>
      <c r="F253" s="57">
        <v>156.77746999999999</v>
      </c>
      <c r="G253" s="58">
        <v>0</v>
      </c>
      <c r="H253" s="58">
        <v>156.77746999999999</v>
      </c>
      <c r="I253" s="58">
        <v>8093.6103800000001</v>
      </c>
      <c r="J253" s="58">
        <v>0.17116000000000001</v>
      </c>
      <c r="K253" s="58">
        <v>8093.7815399999999</v>
      </c>
      <c r="L253" s="58">
        <v>161.28643</v>
      </c>
      <c r="M253" s="58">
        <v>0</v>
      </c>
      <c r="N253" s="58">
        <v>161.28643</v>
      </c>
      <c r="O253" s="58">
        <v>8411.8454399999991</v>
      </c>
      <c r="P253" s="58">
        <v>1955.5700200000001</v>
      </c>
      <c r="Q253" s="58">
        <v>0</v>
      </c>
      <c r="R253" s="59">
        <v>1955.5700200000001</v>
      </c>
    </row>
    <row r="254" spans="1:18" x14ac:dyDescent="0.25">
      <c r="A254" s="60"/>
      <c r="B254" s="60"/>
      <c r="C254" s="55" t="s">
        <v>301</v>
      </c>
      <c r="D254" s="55" t="s">
        <v>302</v>
      </c>
      <c r="E254" s="56">
        <v>134</v>
      </c>
      <c r="F254" s="57">
        <v>28167.56496</v>
      </c>
      <c r="G254" s="58">
        <v>0</v>
      </c>
      <c r="H254" s="58">
        <v>28167.56496</v>
      </c>
      <c r="I254" s="58">
        <v>92783.368260000003</v>
      </c>
      <c r="J254" s="58">
        <v>48.069980000000001</v>
      </c>
      <c r="K254" s="58">
        <v>92831.438239999989</v>
      </c>
      <c r="L254" s="58">
        <v>2838.9074500000002</v>
      </c>
      <c r="M254" s="58">
        <v>12.201280000000001</v>
      </c>
      <c r="N254" s="58">
        <v>2851.1087299999999</v>
      </c>
      <c r="O254" s="58">
        <v>123850.11193000001</v>
      </c>
      <c r="P254" s="58">
        <v>31876.188180000001</v>
      </c>
      <c r="Q254" s="58">
        <v>0</v>
      </c>
      <c r="R254" s="59">
        <v>31876.188180000001</v>
      </c>
    </row>
    <row r="255" spans="1:18" x14ac:dyDescent="0.25">
      <c r="A255" s="60"/>
      <c r="B255" s="60"/>
      <c r="C255" s="55" t="s">
        <v>303</v>
      </c>
      <c r="D255" s="55" t="s">
        <v>303</v>
      </c>
      <c r="E255" s="56">
        <v>128</v>
      </c>
      <c r="F255" s="57">
        <v>339353.16187999997</v>
      </c>
      <c r="G255" s="58">
        <v>16810.32778</v>
      </c>
      <c r="H255" s="58">
        <v>356163.48966000002</v>
      </c>
      <c r="I255" s="58">
        <v>291930.32420999999</v>
      </c>
      <c r="J255" s="58">
        <v>6057.2209599999996</v>
      </c>
      <c r="K255" s="58">
        <v>297987.54517</v>
      </c>
      <c r="L255" s="58">
        <v>160946.53594</v>
      </c>
      <c r="M255" s="58">
        <v>14982.147499999999</v>
      </c>
      <c r="N255" s="58">
        <v>175928.68343999999</v>
      </c>
      <c r="O255" s="58">
        <v>830079.71826999995</v>
      </c>
      <c r="P255" s="58">
        <v>281910.23512999999</v>
      </c>
      <c r="Q255" s="58">
        <v>0</v>
      </c>
      <c r="R255" s="59">
        <v>281910.23512999999</v>
      </c>
    </row>
    <row r="256" spans="1:18" x14ac:dyDescent="0.25">
      <c r="A256" s="60"/>
      <c r="B256" s="60"/>
      <c r="C256" s="60"/>
      <c r="D256" s="60"/>
      <c r="E256" s="61">
        <v>528</v>
      </c>
      <c r="F256" s="62">
        <v>50535.551799999994</v>
      </c>
      <c r="G256" s="63">
        <v>0</v>
      </c>
      <c r="H256" s="63">
        <v>50535.551799999994</v>
      </c>
      <c r="I256" s="63">
        <v>56096.245739999998</v>
      </c>
      <c r="J256" s="63">
        <v>376.80687999999998</v>
      </c>
      <c r="K256" s="63">
        <v>56473.052619999995</v>
      </c>
      <c r="L256" s="63">
        <v>13303.792890000001</v>
      </c>
      <c r="M256" s="63">
        <v>752.26093999999989</v>
      </c>
      <c r="N256" s="63">
        <v>14056.053830000001</v>
      </c>
      <c r="O256" s="63">
        <v>121064.65824999999</v>
      </c>
      <c r="P256" s="63">
        <v>73602.893709999989</v>
      </c>
      <c r="Q256" s="63">
        <v>0</v>
      </c>
      <c r="R256" s="64">
        <v>73602.893709999989</v>
      </c>
    </row>
    <row r="257" spans="1:18" x14ac:dyDescent="0.25">
      <c r="A257" s="60"/>
      <c r="B257" s="60"/>
      <c r="C257" s="60"/>
      <c r="D257" s="55" t="s">
        <v>304</v>
      </c>
      <c r="E257" s="56">
        <v>584</v>
      </c>
      <c r="F257" s="57">
        <v>54326.81725</v>
      </c>
      <c r="G257" s="58">
        <v>0</v>
      </c>
      <c r="H257" s="58">
        <v>54326.81725</v>
      </c>
      <c r="I257" s="58">
        <v>213.40572</v>
      </c>
      <c r="J257" s="58">
        <v>763.70173999999997</v>
      </c>
      <c r="K257" s="58">
        <v>977.10745999999995</v>
      </c>
      <c r="L257" s="58">
        <v>21456.76858</v>
      </c>
      <c r="M257" s="58">
        <v>6525.0568300000004</v>
      </c>
      <c r="N257" s="58">
        <v>27981.825410000001</v>
      </c>
      <c r="O257" s="58">
        <v>83285.750120000012</v>
      </c>
      <c r="P257" s="58">
        <v>47094.290659999999</v>
      </c>
      <c r="Q257" s="58">
        <v>0</v>
      </c>
      <c r="R257" s="59">
        <v>47094.290659999999</v>
      </c>
    </row>
    <row r="258" spans="1:18" x14ac:dyDescent="0.25">
      <c r="A258" s="60"/>
      <c r="B258" s="60"/>
      <c r="C258" s="60"/>
      <c r="D258" s="55" t="s">
        <v>305</v>
      </c>
      <c r="E258" s="56">
        <v>132</v>
      </c>
      <c r="F258" s="57">
        <v>4184.5437300000003</v>
      </c>
      <c r="G258" s="58">
        <v>0</v>
      </c>
      <c r="H258" s="58">
        <v>4184.5437300000003</v>
      </c>
      <c r="I258" s="58">
        <v>47671.263740000002</v>
      </c>
      <c r="J258" s="58">
        <v>64.046689999999998</v>
      </c>
      <c r="K258" s="58">
        <v>47735.310429999998</v>
      </c>
      <c r="L258" s="58">
        <v>1692.4736699999999</v>
      </c>
      <c r="M258" s="58">
        <v>4.6257600000000005</v>
      </c>
      <c r="N258" s="58">
        <v>1697.09943</v>
      </c>
      <c r="O258" s="58">
        <v>53616.953590000005</v>
      </c>
      <c r="P258" s="58">
        <v>3796.5921499999999</v>
      </c>
      <c r="Q258" s="58">
        <v>0</v>
      </c>
      <c r="R258" s="59">
        <v>3796.5921499999999</v>
      </c>
    </row>
    <row r="259" spans="1:18" x14ac:dyDescent="0.25">
      <c r="A259" s="60"/>
      <c r="B259" s="60"/>
      <c r="C259" s="60"/>
      <c r="D259" s="55" t="s">
        <v>306</v>
      </c>
      <c r="E259" s="56">
        <v>129</v>
      </c>
      <c r="F259" s="57">
        <v>9266.1629900000007</v>
      </c>
      <c r="G259" s="58">
        <v>0</v>
      </c>
      <c r="H259" s="58">
        <v>9266.1629900000007</v>
      </c>
      <c r="I259" s="58">
        <v>32835.734770000003</v>
      </c>
      <c r="J259" s="58">
        <v>175.87138000000002</v>
      </c>
      <c r="K259" s="58">
        <v>33011.60615</v>
      </c>
      <c r="L259" s="58">
        <v>930.79449999999997</v>
      </c>
      <c r="M259" s="58">
        <v>26.59919</v>
      </c>
      <c r="N259" s="58">
        <v>957.39368999999999</v>
      </c>
      <c r="O259" s="58">
        <v>43235.162830000001</v>
      </c>
      <c r="P259" s="58">
        <v>5300.4286300000003</v>
      </c>
      <c r="Q259" s="58">
        <v>0</v>
      </c>
      <c r="R259" s="59">
        <v>5300.4286300000003</v>
      </c>
    </row>
    <row r="260" spans="1:18" x14ac:dyDescent="0.25">
      <c r="A260" s="60"/>
      <c r="B260" s="60"/>
      <c r="C260" s="55" t="s">
        <v>307</v>
      </c>
      <c r="D260" s="55" t="s">
        <v>307</v>
      </c>
      <c r="E260" s="56">
        <v>131</v>
      </c>
      <c r="F260" s="57">
        <v>6888.0405899999996</v>
      </c>
      <c r="G260" s="58">
        <v>0</v>
      </c>
      <c r="H260" s="58">
        <v>6888.0405899999996</v>
      </c>
      <c r="I260" s="58">
        <v>11467.741789999998</v>
      </c>
      <c r="J260" s="58">
        <v>0.54761000000000004</v>
      </c>
      <c r="K260" s="58">
        <v>11468.2894</v>
      </c>
      <c r="L260" s="58">
        <v>2251.6613700000003</v>
      </c>
      <c r="M260" s="58">
        <v>0</v>
      </c>
      <c r="N260" s="58">
        <v>2251.6613700000003</v>
      </c>
      <c r="O260" s="58">
        <v>20607.99136</v>
      </c>
      <c r="P260" s="58">
        <v>4871.64606</v>
      </c>
      <c r="Q260" s="58">
        <v>0</v>
      </c>
      <c r="R260" s="59">
        <v>4871.64606</v>
      </c>
    </row>
    <row r="261" spans="1:18" x14ac:dyDescent="0.25">
      <c r="A261" s="60"/>
      <c r="B261" s="60"/>
      <c r="C261" s="55" t="s">
        <v>308</v>
      </c>
      <c r="D261" s="55" t="s">
        <v>308</v>
      </c>
      <c r="E261" s="56">
        <v>138</v>
      </c>
      <c r="F261" s="57">
        <v>5894.9537699999992</v>
      </c>
      <c r="G261" s="58">
        <v>0</v>
      </c>
      <c r="H261" s="58">
        <v>5894.9537699999992</v>
      </c>
      <c r="I261" s="58">
        <v>20458.53774</v>
      </c>
      <c r="J261" s="58">
        <v>102.05244999999999</v>
      </c>
      <c r="K261" s="58">
        <v>20560.590190000003</v>
      </c>
      <c r="L261" s="58">
        <v>2970.8867599999999</v>
      </c>
      <c r="M261" s="58">
        <v>184.43601999999998</v>
      </c>
      <c r="N261" s="58">
        <v>3155.32278</v>
      </c>
      <c r="O261" s="58">
        <v>29610.866739999998</v>
      </c>
      <c r="P261" s="58">
        <v>17534.303949999998</v>
      </c>
      <c r="Q261" s="58">
        <v>0</v>
      </c>
      <c r="R261" s="59">
        <v>17534.303949999998</v>
      </c>
    </row>
    <row r="262" spans="1:18" x14ac:dyDescent="0.25">
      <c r="A262" s="60"/>
      <c r="B262" s="60"/>
      <c r="C262" s="60"/>
      <c r="D262" s="55" t="s">
        <v>309</v>
      </c>
      <c r="E262" s="56">
        <v>137</v>
      </c>
      <c r="F262" s="57">
        <v>2264.1292000000003</v>
      </c>
      <c r="G262" s="58">
        <v>0</v>
      </c>
      <c r="H262" s="58">
        <v>2264.1292000000003</v>
      </c>
      <c r="I262" s="58">
        <v>17619.38954</v>
      </c>
      <c r="J262" s="58">
        <v>85.597110000000001</v>
      </c>
      <c r="K262" s="58">
        <v>17704.986649999999</v>
      </c>
      <c r="L262" s="58">
        <v>602.15847999999994</v>
      </c>
      <c r="M262" s="58">
        <v>0.46298</v>
      </c>
      <c r="N262" s="58">
        <v>602.62145999999996</v>
      </c>
      <c r="O262" s="58">
        <v>20571.73731</v>
      </c>
      <c r="P262" s="58">
        <v>6814.1632199999995</v>
      </c>
      <c r="Q262" s="58">
        <v>0</v>
      </c>
      <c r="R262" s="59">
        <v>6814.1632199999995</v>
      </c>
    </row>
    <row r="263" spans="1:18" x14ac:dyDescent="0.25">
      <c r="A263" s="60"/>
      <c r="B263" s="60"/>
      <c r="C263" s="60"/>
      <c r="D263" s="60"/>
      <c r="E263" s="61">
        <v>608</v>
      </c>
      <c r="F263" s="62">
        <v>153.04789000000002</v>
      </c>
      <c r="G263" s="63">
        <v>0</v>
      </c>
      <c r="H263" s="63">
        <v>153.04789000000002</v>
      </c>
      <c r="I263" s="63">
        <v>3370.3229500000002</v>
      </c>
      <c r="J263" s="63">
        <v>0</v>
      </c>
      <c r="K263" s="63">
        <v>3370.3229500000002</v>
      </c>
      <c r="L263" s="63">
        <v>214.52332999999999</v>
      </c>
      <c r="M263" s="63">
        <v>0</v>
      </c>
      <c r="N263" s="63">
        <v>214.52332999999999</v>
      </c>
      <c r="O263" s="63">
        <v>3737.89417</v>
      </c>
      <c r="P263" s="63">
        <v>2634.2266</v>
      </c>
      <c r="Q263" s="63">
        <v>0</v>
      </c>
      <c r="R263" s="64">
        <v>2634.2266</v>
      </c>
    </row>
    <row r="264" spans="1:18" x14ac:dyDescent="0.25">
      <c r="A264" s="60"/>
      <c r="B264" s="60"/>
      <c r="C264" s="60"/>
      <c r="D264" s="55" t="s">
        <v>310</v>
      </c>
      <c r="E264" s="56">
        <v>136</v>
      </c>
      <c r="F264" s="57">
        <v>360.04341999999997</v>
      </c>
      <c r="G264" s="58">
        <v>0</v>
      </c>
      <c r="H264" s="58">
        <v>360.04341999999997</v>
      </c>
      <c r="I264" s="58">
        <v>11699.831840000001</v>
      </c>
      <c r="J264" s="58">
        <v>0.46247000000000005</v>
      </c>
      <c r="K264" s="58">
        <v>11700.294310000001</v>
      </c>
      <c r="L264" s="58">
        <v>777.37237000000005</v>
      </c>
      <c r="M264" s="58">
        <v>4.6928000000000001</v>
      </c>
      <c r="N264" s="58">
        <v>782.06517000000008</v>
      </c>
      <c r="O264" s="58">
        <v>12842.402900000001</v>
      </c>
      <c r="P264" s="58">
        <v>9540.8841199999988</v>
      </c>
      <c r="Q264" s="58">
        <v>0</v>
      </c>
      <c r="R264" s="59">
        <v>9540.8841199999988</v>
      </c>
    </row>
    <row r="265" spans="1:18" x14ac:dyDescent="0.25">
      <c r="A265" s="60"/>
      <c r="B265" s="60"/>
      <c r="C265" s="60"/>
      <c r="D265" s="55" t="s">
        <v>311</v>
      </c>
      <c r="E265" s="56">
        <v>139</v>
      </c>
      <c r="F265" s="57">
        <v>105.60897</v>
      </c>
      <c r="G265" s="58">
        <v>0</v>
      </c>
      <c r="H265" s="58">
        <v>105.60897</v>
      </c>
      <c r="I265" s="58">
        <v>2601.7720099999997</v>
      </c>
      <c r="J265" s="58">
        <v>0</v>
      </c>
      <c r="K265" s="58">
        <v>2601.7720099999997</v>
      </c>
      <c r="L265" s="58">
        <v>74.779509999999988</v>
      </c>
      <c r="M265" s="58">
        <v>0</v>
      </c>
      <c r="N265" s="58">
        <v>74.779509999999988</v>
      </c>
      <c r="O265" s="58">
        <v>2782.1604900000002</v>
      </c>
      <c r="P265" s="58">
        <v>2431.3471400000003</v>
      </c>
      <c r="Q265" s="58">
        <v>0</v>
      </c>
      <c r="R265" s="59">
        <v>2431.3471400000003</v>
      </c>
    </row>
    <row r="266" spans="1:18" x14ac:dyDescent="0.25">
      <c r="A266" s="60"/>
      <c r="B266" s="60"/>
      <c r="C266" s="55" t="s">
        <v>312</v>
      </c>
      <c r="D266" s="55" t="s">
        <v>312</v>
      </c>
      <c r="E266" s="56">
        <v>141</v>
      </c>
      <c r="F266" s="57">
        <v>3099.9254300000002</v>
      </c>
      <c r="G266" s="58">
        <v>0</v>
      </c>
      <c r="H266" s="58">
        <v>3099.9254300000002</v>
      </c>
      <c r="I266" s="58">
        <v>31275.10497</v>
      </c>
      <c r="J266" s="58">
        <v>81.374970000000005</v>
      </c>
      <c r="K266" s="58">
        <v>31356.479940000001</v>
      </c>
      <c r="L266" s="58">
        <v>410.67561000000001</v>
      </c>
      <c r="M266" s="58">
        <v>0</v>
      </c>
      <c r="N266" s="58">
        <v>410.67561000000001</v>
      </c>
      <c r="O266" s="58">
        <v>34867.080979999999</v>
      </c>
      <c r="P266" s="58">
        <v>6485.26865</v>
      </c>
      <c r="Q266" s="58">
        <v>0</v>
      </c>
      <c r="R266" s="59">
        <v>6485.26865</v>
      </c>
    </row>
    <row r="267" spans="1:18" x14ac:dyDescent="0.25">
      <c r="A267" s="60"/>
      <c r="B267" s="60"/>
      <c r="C267" s="55" t="s">
        <v>313</v>
      </c>
      <c r="D267" s="55" t="s">
        <v>314</v>
      </c>
      <c r="E267" s="56">
        <v>16</v>
      </c>
      <c r="F267" s="57">
        <v>4062.63283</v>
      </c>
      <c r="G267" s="58">
        <v>0</v>
      </c>
      <c r="H267" s="58">
        <v>4062.63283</v>
      </c>
      <c r="I267" s="58">
        <v>12968.707619999999</v>
      </c>
      <c r="J267" s="58">
        <v>57.201149999999998</v>
      </c>
      <c r="K267" s="58">
        <v>13025.90877</v>
      </c>
      <c r="L267" s="58">
        <v>440.24016999999998</v>
      </c>
      <c r="M267" s="58">
        <v>0</v>
      </c>
      <c r="N267" s="58">
        <v>440.24016999999998</v>
      </c>
      <c r="O267" s="58">
        <v>17528.781769999998</v>
      </c>
      <c r="P267" s="58">
        <v>3110.0978999999998</v>
      </c>
      <c r="Q267" s="58">
        <v>0</v>
      </c>
      <c r="R267" s="59">
        <v>3110.0978999999998</v>
      </c>
    </row>
    <row r="268" spans="1:18" x14ac:dyDescent="0.25">
      <c r="A268" s="60"/>
      <c r="B268" s="60"/>
      <c r="C268" s="55" t="s">
        <v>315</v>
      </c>
      <c r="D268" s="55" t="s">
        <v>316</v>
      </c>
      <c r="E268" s="56">
        <v>140</v>
      </c>
      <c r="F268" s="57">
        <v>9740.2439100000011</v>
      </c>
      <c r="G268" s="58">
        <v>0</v>
      </c>
      <c r="H268" s="58">
        <v>9740.2439100000011</v>
      </c>
      <c r="I268" s="58">
        <v>25591.910100000001</v>
      </c>
      <c r="J268" s="58">
        <v>1.0104</v>
      </c>
      <c r="K268" s="58">
        <v>25592.9205</v>
      </c>
      <c r="L268" s="58">
        <v>791.80191000000002</v>
      </c>
      <c r="M268" s="58">
        <v>0</v>
      </c>
      <c r="N268" s="58">
        <v>791.80191000000002</v>
      </c>
      <c r="O268" s="58">
        <v>36124.96632</v>
      </c>
      <c r="P268" s="58">
        <v>6663.7640199999996</v>
      </c>
      <c r="Q268" s="58">
        <v>0</v>
      </c>
      <c r="R268" s="59">
        <v>6663.7640199999996</v>
      </c>
    </row>
    <row r="269" spans="1:18" x14ac:dyDescent="0.25">
      <c r="A269" s="60"/>
      <c r="B269" s="60"/>
      <c r="C269" s="60"/>
      <c r="D269" s="55" t="s">
        <v>317</v>
      </c>
      <c r="E269" s="56">
        <v>833</v>
      </c>
      <c r="F269" s="57">
        <v>771.83977000000004</v>
      </c>
      <c r="G269" s="58">
        <v>0</v>
      </c>
      <c r="H269" s="58">
        <v>771.83977000000004</v>
      </c>
      <c r="I269" s="58">
        <v>672.57161999999994</v>
      </c>
      <c r="J269" s="58">
        <v>0</v>
      </c>
      <c r="K269" s="58">
        <v>672.57161999999994</v>
      </c>
      <c r="L269" s="58">
        <v>36.177370000000003</v>
      </c>
      <c r="M269" s="58">
        <v>0</v>
      </c>
      <c r="N269" s="58">
        <v>36.177370000000003</v>
      </c>
      <c r="O269" s="58">
        <v>1480.5887600000001</v>
      </c>
      <c r="P269" s="58">
        <v>2769.3035399999999</v>
      </c>
      <c r="Q269" s="58">
        <v>0</v>
      </c>
      <c r="R269" s="59">
        <v>2769.3035399999999</v>
      </c>
    </row>
    <row r="270" spans="1:18" x14ac:dyDescent="0.25">
      <c r="A270" s="60"/>
      <c r="B270" s="60"/>
      <c r="C270" s="55" t="s">
        <v>318</v>
      </c>
      <c r="D270" s="55" t="s">
        <v>318</v>
      </c>
      <c r="E270" s="56">
        <v>133</v>
      </c>
      <c r="F270" s="57">
        <v>44.418349999999997</v>
      </c>
      <c r="G270" s="58">
        <v>0</v>
      </c>
      <c r="H270" s="58">
        <v>44.418349999999997</v>
      </c>
      <c r="I270" s="58">
        <v>7328.7816399999992</v>
      </c>
      <c r="J270" s="58">
        <v>17.87445</v>
      </c>
      <c r="K270" s="58">
        <v>7346.6560899999995</v>
      </c>
      <c r="L270" s="58">
        <v>194.41367000000002</v>
      </c>
      <c r="M270" s="58">
        <v>0</v>
      </c>
      <c r="N270" s="58">
        <v>194.41367000000002</v>
      </c>
      <c r="O270" s="58">
        <v>7585.4881100000002</v>
      </c>
      <c r="P270" s="58">
        <v>3770.3313700000003</v>
      </c>
      <c r="Q270" s="58">
        <v>0</v>
      </c>
      <c r="R270" s="59">
        <v>3770.3313700000003</v>
      </c>
    </row>
    <row r="271" spans="1:18" x14ac:dyDescent="0.25">
      <c r="A271" s="60"/>
      <c r="B271" s="60"/>
      <c r="C271" s="55" t="s">
        <v>319</v>
      </c>
      <c r="D271" s="55" t="s">
        <v>319</v>
      </c>
      <c r="E271" s="56">
        <v>465</v>
      </c>
      <c r="F271" s="57">
        <v>1476.7965200000001</v>
      </c>
      <c r="G271" s="58">
        <v>0</v>
      </c>
      <c r="H271" s="58">
        <v>1476.7965200000001</v>
      </c>
      <c r="I271" s="58">
        <v>5531.9557199999999</v>
      </c>
      <c r="J271" s="58">
        <v>0.27403</v>
      </c>
      <c r="K271" s="58">
        <v>5532.2297500000004</v>
      </c>
      <c r="L271" s="58">
        <v>271.49559999999997</v>
      </c>
      <c r="M271" s="58">
        <v>0</v>
      </c>
      <c r="N271" s="58">
        <v>271.49559999999997</v>
      </c>
      <c r="O271" s="58">
        <v>7280.5218700000005</v>
      </c>
      <c r="P271" s="58">
        <v>2255.4304300000003</v>
      </c>
      <c r="Q271" s="58">
        <v>0</v>
      </c>
      <c r="R271" s="59">
        <v>2255.4304300000003</v>
      </c>
    </row>
    <row r="272" spans="1:18" x14ac:dyDescent="0.25">
      <c r="A272" s="60"/>
      <c r="B272" s="55" t="s">
        <v>320</v>
      </c>
      <c r="C272" s="55" t="s">
        <v>321</v>
      </c>
      <c r="D272" s="55" t="s">
        <v>322</v>
      </c>
      <c r="E272" s="56">
        <v>56</v>
      </c>
      <c r="F272" s="57">
        <v>2238.2836699999998</v>
      </c>
      <c r="G272" s="58">
        <v>0</v>
      </c>
      <c r="H272" s="58">
        <v>2238.2836699999998</v>
      </c>
      <c r="I272" s="58">
        <v>10389.091390000001</v>
      </c>
      <c r="J272" s="58">
        <v>0.48232999999999998</v>
      </c>
      <c r="K272" s="58">
        <v>10389.57372</v>
      </c>
      <c r="L272" s="58">
        <v>1445.47146</v>
      </c>
      <c r="M272" s="58">
        <v>0</v>
      </c>
      <c r="N272" s="58">
        <v>1445.47146</v>
      </c>
      <c r="O272" s="58">
        <v>14073.32885</v>
      </c>
      <c r="P272" s="58">
        <v>12577.900960000001</v>
      </c>
      <c r="Q272" s="58">
        <v>0</v>
      </c>
      <c r="R272" s="59">
        <v>12577.900960000001</v>
      </c>
    </row>
    <row r="273" spans="1:18" x14ac:dyDescent="0.25">
      <c r="A273" s="60"/>
      <c r="B273" s="60"/>
      <c r="C273" s="60"/>
      <c r="D273" s="55" t="s">
        <v>321</v>
      </c>
      <c r="E273" s="56">
        <v>44</v>
      </c>
      <c r="F273" s="57">
        <v>113226.23289</v>
      </c>
      <c r="G273" s="58">
        <v>779.99496999999997</v>
      </c>
      <c r="H273" s="58">
        <v>114006.22786</v>
      </c>
      <c r="I273" s="58">
        <v>207629.36563999997</v>
      </c>
      <c r="J273" s="58">
        <v>3189.7352400000004</v>
      </c>
      <c r="K273" s="58">
        <v>210819.10087999998</v>
      </c>
      <c r="L273" s="58">
        <v>70348.312989999991</v>
      </c>
      <c r="M273" s="58">
        <v>9154.1946800000005</v>
      </c>
      <c r="N273" s="58">
        <v>79502.507670000006</v>
      </c>
      <c r="O273" s="58">
        <v>404327.83641000005</v>
      </c>
      <c r="P273" s="58">
        <v>256530.69415999998</v>
      </c>
      <c r="Q273" s="58">
        <v>0</v>
      </c>
      <c r="R273" s="59">
        <v>256530.69415999998</v>
      </c>
    </row>
    <row r="274" spans="1:18" x14ac:dyDescent="0.25">
      <c r="A274" s="60"/>
      <c r="B274" s="60"/>
      <c r="C274" s="60"/>
      <c r="D274" s="60"/>
      <c r="E274" s="61">
        <v>533</v>
      </c>
      <c r="F274" s="62">
        <v>4652.4731200000006</v>
      </c>
      <c r="G274" s="63">
        <v>0</v>
      </c>
      <c r="H274" s="63">
        <v>4652.4731200000006</v>
      </c>
      <c r="I274" s="63">
        <v>2392.0266099999999</v>
      </c>
      <c r="J274" s="63">
        <v>847.05249000000003</v>
      </c>
      <c r="K274" s="63">
        <v>3239.0790999999999</v>
      </c>
      <c r="L274" s="63">
        <v>13555.998180000001</v>
      </c>
      <c r="M274" s="63">
        <v>2573.8553900000002</v>
      </c>
      <c r="N274" s="63">
        <v>16129.853570000001</v>
      </c>
      <c r="O274" s="63">
        <v>24021.405790000001</v>
      </c>
      <c r="P274" s="63">
        <v>49282.515030000002</v>
      </c>
      <c r="Q274" s="63">
        <v>0</v>
      </c>
      <c r="R274" s="64">
        <v>49282.515030000002</v>
      </c>
    </row>
    <row r="275" spans="1:18" x14ac:dyDescent="0.25">
      <c r="A275" s="60"/>
      <c r="B275" s="60"/>
      <c r="C275" s="60"/>
      <c r="D275" s="55" t="s">
        <v>323</v>
      </c>
      <c r="E275" s="56">
        <v>561</v>
      </c>
      <c r="F275" s="57">
        <v>6950.2922699999999</v>
      </c>
      <c r="G275" s="58">
        <v>0</v>
      </c>
      <c r="H275" s="58">
        <v>6950.2922699999999</v>
      </c>
      <c r="I275" s="58">
        <v>1015.24528</v>
      </c>
      <c r="J275" s="58">
        <v>0</v>
      </c>
      <c r="K275" s="58">
        <v>1015.24528</v>
      </c>
      <c r="L275" s="58">
        <v>9881.4790699999994</v>
      </c>
      <c r="M275" s="58">
        <v>95.899779999999993</v>
      </c>
      <c r="N275" s="58">
        <v>9977.3788499999991</v>
      </c>
      <c r="O275" s="58">
        <v>17942.916399999998</v>
      </c>
      <c r="P275" s="58">
        <v>29584.49828</v>
      </c>
      <c r="Q275" s="58">
        <v>0</v>
      </c>
      <c r="R275" s="59">
        <v>29584.49828</v>
      </c>
    </row>
    <row r="276" spans="1:18" x14ac:dyDescent="0.25">
      <c r="A276" s="60"/>
      <c r="B276" s="60"/>
      <c r="C276" s="60"/>
      <c r="D276" s="55" t="s">
        <v>324</v>
      </c>
      <c r="E276" s="56">
        <v>616</v>
      </c>
      <c r="F276" s="57">
        <v>12113.530849999999</v>
      </c>
      <c r="G276" s="58">
        <v>0</v>
      </c>
      <c r="H276" s="58">
        <v>12113.530849999999</v>
      </c>
      <c r="I276" s="58">
        <v>72264.653420000002</v>
      </c>
      <c r="J276" s="58">
        <v>856.16525999999999</v>
      </c>
      <c r="K276" s="58">
        <v>73120.818680000011</v>
      </c>
      <c r="L276" s="58">
        <v>6896.8545899999999</v>
      </c>
      <c r="M276" s="58">
        <v>842.41116</v>
      </c>
      <c r="N276" s="58">
        <v>7739.2657499999996</v>
      </c>
      <c r="O276" s="58">
        <v>92973.615279999998</v>
      </c>
      <c r="P276" s="58">
        <v>41019.74957</v>
      </c>
      <c r="Q276" s="58">
        <v>0</v>
      </c>
      <c r="R276" s="59">
        <v>41019.74957</v>
      </c>
    </row>
    <row r="277" spans="1:18" x14ac:dyDescent="0.25">
      <c r="A277" s="60"/>
      <c r="B277" s="60"/>
      <c r="C277" s="60"/>
      <c r="D277" s="55" t="s">
        <v>325</v>
      </c>
      <c r="E277" s="56">
        <v>46</v>
      </c>
      <c r="F277" s="57">
        <v>976.75238000000002</v>
      </c>
      <c r="G277" s="58">
        <v>0</v>
      </c>
      <c r="H277" s="58">
        <v>976.75238000000002</v>
      </c>
      <c r="I277" s="58">
        <v>4593.3378000000002</v>
      </c>
      <c r="J277" s="58">
        <v>6.0300000000000006E-3</v>
      </c>
      <c r="K277" s="58">
        <v>4593.3438299999998</v>
      </c>
      <c r="L277" s="58">
        <v>535.46996000000001</v>
      </c>
      <c r="M277" s="58">
        <v>0.63688</v>
      </c>
      <c r="N277" s="58">
        <v>536.10683999999992</v>
      </c>
      <c r="O277" s="58">
        <v>6106.2030500000001</v>
      </c>
      <c r="P277" s="58">
        <v>4310.3244100000002</v>
      </c>
      <c r="Q277" s="58">
        <v>0</v>
      </c>
      <c r="R277" s="59">
        <v>4310.3244100000002</v>
      </c>
    </row>
    <row r="278" spans="1:18" x14ac:dyDescent="0.25">
      <c r="A278" s="60"/>
      <c r="B278" s="60"/>
      <c r="C278" s="60"/>
      <c r="D278" s="55" t="s">
        <v>326</v>
      </c>
      <c r="E278" s="56">
        <v>53</v>
      </c>
      <c r="F278" s="57">
        <v>2636.3568300000002</v>
      </c>
      <c r="G278" s="58">
        <v>1.0659400000000001</v>
      </c>
      <c r="H278" s="58">
        <v>2637.4227700000001</v>
      </c>
      <c r="I278" s="58">
        <v>12810.021980000001</v>
      </c>
      <c r="J278" s="58">
        <v>49.45008</v>
      </c>
      <c r="K278" s="58">
        <v>12859.47206</v>
      </c>
      <c r="L278" s="58">
        <v>1731.0692300000001</v>
      </c>
      <c r="M278" s="58">
        <v>47.472670000000001</v>
      </c>
      <c r="N278" s="58">
        <v>1778.5418999999999</v>
      </c>
      <c r="O278" s="58">
        <v>17275.436730000001</v>
      </c>
      <c r="P278" s="58">
        <v>7363.1143000000002</v>
      </c>
      <c r="Q278" s="58">
        <v>0</v>
      </c>
      <c r="R278" s="59">
        <v>7363.1143000000002</v>
      </c>
    </row>
    <row r="279" spans="1:18" x14ac:dyDescent="0.25">
      <c r="A279" s="60"/>
      <c r="B279" s="60"/>
      <c r="C279" s="60"/>
      <c r="D279" s="55" t="s">
        <v>327</v>
      </c>
      <c r="E279" s="56">
        <v>45</v>
      </c>
      <c r="F279" s="57">
        <v>0</v>
      </c>
      <c r="G279" s="58">
        <v>0</v>
      </c>
      <c r="H279" s="58">
        <v>0</v>
      </c>
      <c r="I279" s="58">
        <v>0</v>
      </c>
      <c r="J279" s="58">
        <v>0</v>
      </c>
      <c r="K279" s="58">
        <v>0</v>
      </c>
      <c r="L279" s="58">
        <v>0</v>
      </c>
      <c r="M279" s="58">
        <v>0</v>
      </c>
      <c r="N279" s="58">
        <v>0</v>
      </c>
      <c r="O279" s="58">
        <v>0</v>
      </c>
      <c r="P279" s="58">
        <v>0</v>
      </c>
      <c r="Q279" s="58">
        <v>0</v>
      </c>
      <c r="R279" s="59">
        <v>0</v>
      </c>
    </row>
    <row r="280" spans="1:18" x14ac:dyDescent="0.25">
      <c r="A280" s="60"/>
      <c r="B280" s="60"/>
      <c r="C280" s="60"/>
      <c r="D280" s="55" t="s">
        <v>328</v>
      </c>
      <c r="E280" s="56">
        <v>51</v>
      </c>
      <c r="F280" s="57">
        <v>406.64221000000003</v>
      </c>
      <c r="G280" s="58">
        <v>0</v>
      </c>
      <c r="H280" s="58">
        <v>406.64221000000003</v>
      </c>
      <c r="I280" s="58">
        <v>2837.9629900000004</v>
      </c>
      <c r="J280" s="58">
        <v>0.17091000000000001</v>
      </c>
      <c r="K280" s="58">
        <v>2838.1338999999998</v>
      </c>
      <c r="L280" s="58">
        <v>168.20992000000001</v>
      </c>
      <c r="M280" s="58">
        <v>0</v>
      </c>
      <c r="N280" s="58">
        <v>168.20992000000001</v>
      </c>
      <c r="O280" s="58">
        <v>3412.9860299999996</v>
      </c>
      <c r="P280" s="58">
        <v>2825.21371</v>
      </c>
      <c r="Q280" s="58">
        <v>0</v>
      </c>
      <c r="R280" s="59">
        <v>2825.21371</v>
      </c>
    </row>
    <row r="281" spans="1:18" x14ac:dyDescent="0.25">
      <c r="A281" s="60"/>
      <c r="B281" s="60"/>
      <c r="C281" s="60"/>
      <c r="D281" s="55" t="s">
        <v>329</v>
      </c>
      <c r="E281" s="56">
        <v>585</v>
      </c>
      <c r="F281" s="57">
        <v>450.04907000000003</v>
      </c>
      <c r="G281" s="58">
        <v>0</v>
      </c>
      <c r="H281" s="58">
        <v>450.04907000000003</v>
      </c>
      <c r="I281" s="58">
        <v>3118.5715399999999</v>
      </c>
      <c r="J281" s="58">
        <v>0</v>
      </c>
      <c r="K281" s="58">
        <v>3118.5715399999999</v>
      </c>
      <c r="L281" s="58">
        <v>494.09208000000001</v>
      </c>
      <c r="M281" s="58">
        <v>0</v>
      </c>
      <c r="N281" s="58">
        <v>494.09208000000001</v>
      </c>
      <c r="O281" s="58">
        <v>4062.7126899999998</v>
      </c>
      <c r="P281" s="58">
        <v>5472.4049299999997</v>
      </c>
      <c r="Q281" s="58">
        <v>0</v>
      </c>
      <c r="R281" s="59">
        <v>5472.4049299999997</v>
      </c>
    </row>
    <row r="282" spans="1:18" x14ac:dyDescent="0.25">
      <c r="A282" s="60"/>
      <c r="B282" s="60"/>
      <c r="C282" s="60"/>
      <c r="D282" s="55" t="s">
        <v>330</v>
      </c>
      <c r="E282" s="56">
        <v>49</v>
      </c>
      <c r="F282" s="57">
        <v>501.99578000000002</v>
      </c>
      <c r="G282" s="58">
        <v>0</v>
      </c>
      <c r="H282" s="58">
        <v>501.99578000000002</v>
      </c>
      <c r="I282" s="58">
        <v>1985.5464299999999</v>
      </c>
      <c r="J282" s="58">
        <v>5.3604899999999995</v>
      </c>
      <c r="K282" s="58">
        <v>1990.9069199999999</v>
      </c>
      <c r="L282" s="58">
        <v>251.62448999999998</v>
      </c>
      <c r="M282" s="58">
        <v>0</v>
      </c>
      <c r="N282" s="58">
        <v>251.62448999999998</v>
      </c>
      <c r="O282" s="58">
        <v>2744.5271899999998</v>
      </c>
      <c r="P282" s="58">
        <v>3419.1580299999996</v>
      </c>
      <c r="Q282" s="58">
        <v>0</v>
      </c>
      <c r="R282" s="59">
        <v>3419.1580299999996</v>
      </c>
    </row>
    <row r="283" spans="1:18" x14ac:dyDescent="0.25">
      <c r="A283" s="60"/>
      <c r="B283" s="60"/>
      <c r="C283" s="60"/>
      <c r="D283" s="55" t="s">
        <v>331</v>
      </c>
      <c r="E283" s="56">
        <v>50</v>
      </c>
      <c r="F283" s="57">
        <v>1113.86878</v>
      </c>
      <c r="G283" s="58">
        <v>0</v>
      </c>
      <c r="H283" s="58">
        <v>1113.86878</v>
      </c>
      <c r="I283" s="58">
        <v>8445.6236800000006</v>
      </c>
      <c r="J283" s="58">
        <v>29.80893</v>
      </c>
      <c r="K283" s="58">
        <v>8475.4326099999998</v>
      </c>
      <c r="L283" s="58">
        <v>1463.3048000000001</v>
      </c>
      <c r="M283" s="58">
        <v>4.2869399999999995</v>
      </c>
      <c r="N283" s="58">
        <v>1467.5917400000001</v>
      </c>
      <c r="O283" s="58">
        <v>11056.89313</v>
      </c>
      <c r="P283" s="58">
        <v>8065.2529100000002</v>
      </c>
      <c r="Q283" s="58">
        <v>0</v>
      </c>
      <c r="R283" s="59">
        <v>8065.2529100000002</v>
      </c>
    </row>
    <row r="284" spans="1:18" x14ac:dyDescent="0.25">
      <c r="A284" s="60"/>
      <c r="B284" s="60"/>
      <c r="C284" s="60"/>
      <c r="D284" s="55" t="s">
        <v>332</v>
      </c>
      <c r="E284" s="56">
        <v>54</v>
      </c>
      <c r="F284" s="57">
        <v>697.47931000000005</v>
      </c>
      <c r="G284" s="58">
        <v>0</v>
      </c>
      <c r="H284" s="58">
        <v>697.47931000000005</v>
      </c>
      <c r="I284" s="58">
        <v>4508.5107699999999</v>
      </c>
      <c r="J284" s="58">
        <v>58.900940000000006</v>
      </c>
      <c r="K284" s="58">
        <v>4567.4117100000003</v>
      </c>
      <c r="L284" s="58">
        <v>959.00882999999999</v>
      </c>
      <c r="M284" s="58">
        <v>0</v>
      </c>
      <c r="N284" s="58">
        <v>959.00882999999999</v>
      </c>
      <c r="O284" s="58">
        <v>6223.8998499999998</v>
      </c>
      <c r="P284" s="58">
        <v>4411.8459400000002</v>
      </c>
      <c r="Q284" s="58">
        <v>0</v>
      </c>
      <c r="R284" s="59">
        <v>4411.8459400000002</v>
      </c>
    </row>
    <row r="285" spans="1:18" x14ac:dyDescent="0.25">
      <c r="A285" s="60"/>
      <c r="B285" s="60"/>
      <c r="C285" s="60"/>
      <c r="D285" s="55" t="s">
        <v>333</v>
      </c>
      <c r="E285" s="56">
        <v>48</v>
      </c>
      <c r="F285" s="57">
        <v>655.86047999999994</v>
      </c>
      <c r="G285" s="58">
        <v>0</v>
      </c>
      <c r="H285" s="58">
        <v>655.86047999999994</v>
      </c>
      <c r="I285" s="58">
        <v>3178.2039199999999</v>
      </c>
      <c r="J285" s="58">
        <v>34.18712</v>
      </c>
      <c r="K285" s="58">
        <v>3212.39104</v>
      </c>
      <c r="L285" s="58">
        <v>342.12902000000003</v>
      </c>
      <c r="M285" s="58">
        <v>0</v>
      </c>
      <c r="N285" s="58">
        <v>342.12902000000003</v>
      </c>
      <c r="O285" s="58">
        <v>4210.3805400000001</v>
      </c>
      <c r="P285" s="58">
        <v>2550.1229399999997</v>
      </c>
      <c r="Q285" s="58">
        <v>0</v>
      </c>
      <c r="R285" s="59">
        <v>2550.1229399999997</v>
      </c>
    </row>
    <row r="286" spans="1:18" x14ac:dyDescent="0.25">
      <c r="A286" s="60"/>
      <c r="B286" s="60"/>
      <c r="C286" s="60"/>
      <c r="D286" s="55" t="s">
        <v>334</v>
      </c>
      <c r="E286" s="56">
        <v>47</v>
      </c>
      <c r="F286" s="57">
        <v>150.58299</v>
      </c>
      <c r="G286" s="58">
        <v>0</v>
      </c>
      <c r="H286" s="58">
        <v>150.58299</v>
      </c>
      <c r="I286" s="58">
        <v>1570.6526799999999</v>
      </c>
      <c r="J286" s="58">
        <v>5.1162200000000002</v>
      </c>
      <c r="K286" s="58">
        <v>1575.7688999999998</v>
      </c>
      <c r="L286" s="58">
        <v>171.08207000000002</v>
      </c>
      <c r="M286" s="58">
        <v>1.6759999999999999</v>
      </c>
      <c r="N286" s="58">
        <v>172.75807</v>
      </c>
      <c r="O286" s="58">
        <v>1899.10996</v>
      </c>
      <c r="P286" s="58">
        <v>1915.8110900000001</v>
      </c>
      <c r="Q286" s="58">
        <v>0</v>
      </c>
      <c r="R286" s="59">
        <v>1915.8110900000001</v>
      </c>
    </row>
    <row r="287" spans="1:18" x14ac:dyDescent="0.25">
      <c r="A287" s="60"/>
      <c r="B287" s="60"/>
      <c r="C287" s="60"/>
      <c r="D287" s="55" t="s">
        <v>335</v>
      </c>
      <c r="E287" s="56">
        <v>55</v>
      </c>
      <c r="F287" s="57">
        <v>546.66783999999996</v>
      </c>
      <c r="G287" s="58">
        <v>0</v>
      </c>
      <c r="H287" s="58">
        <v>546.66783999999996</v>
      </c>
      <c r="I287" s="58">
        <v>1490.9621299999999</v>
      </c>
      <c r="J287" s="58">
        <v>0</v>
      </c>
      <c r="K287" s="58">
        <v>1490.9621299999999</v>
      </c>
      <c r="L287" s="58">
        <v>175.02053000000001</v>
      </c>
      <c r="M287" s="58">
        <v>0</v>
      </c>
      <c r="N287" s="58">
        <v>175.02053000000001</v>
      </c>
      <c r="O287" s="58">
        <v>2212.6505000000002</v>
      </c>
      <c r="P287" s="58">
        <v>2543.41759</v>
      </c>
      <c r="Q287" s="58">
        <v>0</v>
      </c>
      <c r="R287" s="59">
        <v>2543.41759</v>
      </c>
    </row>
    <row r="288" spans="1:18" x14ac:dyDescent="0.25">
      <c r="A288" s="60"/>
      <c r="B288" s="60"/>
      <c r="C288" s="60"/>
      <c r="D288" s="55" t="s">
        <v>336</v>
      </c>
      <c r="E288" s="56">
        <v>52</v>
      </c>
      <c r="F288" s="57">
        <v>281.36945000000003</v>
      </c>
      <c r="G288" s="58">
        <v>0</v>
      </c>
      <c r="H288" s="58">
        <v>281.36945000000003</v>
      </c>
      <c r="I288" s="58">
        <v>4356.9563899999994</v>
      </c>
      <c r="J288" s="58">
        <v>3.2799999999999999E-3</v>
      </c>
      <c r="K288" s="58">
        <v>4356.9596700000002</v>
      </c>
      <c r="L288" s="58">
        <v>910.0580799999999</v>
      </c>
      <c r="M288" s="58">
        <v>0.46257999999999999</v>
      </c>
      <c r="N288" s="58">
        <v>910.52066000000002</v>
      </c>
      <c r="O288" s="58">
        <v>5548.8497800000005</v>
      </c>
      <c r="P288" s="58">
        <v>4059.4735000000001</v>
      </c>
      <c r="Q288" s="58">
        <v>0</v>
      </c>
      <c r="R288" s="59">
        <v>4059.4735000000001</v>
      </c>
    </row>
    <row r="289" spans="1:18" x14ac:dyDescent="0.25">
      <c r="A289" s="60"/>
      <c r="B289" s="60"/>
      <c r="C289" s="55" t="s">
        <v>320</v>
      </c>
      <c r="D289" s="55" t="s">
        <v>320</v>
      </c>
      <c r="E289" s="56">
        <v>57</v>
      </c>
      <c r="F289" s="57">
        <v>23224.183149999997</v>
      </c>
      <c r="G289" s="58">
        <v>0</v>
      </c>
      <c r="H289" s="58">
        <v>23224.183149999997</v>
      </c>
      <c r="I289" s="58">
        <v>113196.23065000001</v>
      </c>
      <c r="J289" s="58">
        <v>1002.5580200000001</v>
      </c>
      <c r="K289" s="58">
        <v>114198.78867000001</v>
      </c>
      <c r="L289" s="58">
        <v>11352.059210000001</v>
      </c>
      <c r="M289" s="58">
        <v>165.57442</v>
      </c>
      <c r="N289" s="58">
        <v>11517.63363</v>
      </c>
      <c r="O289" s="58">
        <v>148940.60544999997</v>
      </c>
      <c r="P289" s="58">
        <v>76852.822659999991</v>
      </c>
      <c r="Q289" s="58">
        <v>0</v>
      </c>
      <c r="R289" s="59">
        <v>76852.822659999991</v>
      </c>
    </row>
    <row r="290" spans="1:18" x14ac:dyDescent="0.25">
      <c r="A290" s="60"/>
      <c r="B290" s="60"/>
      <c r="C290" s="60"/>
      <c r="D290" s="55" t="s">
        <v>337</v>
      </c>
      <c r="E290" s="56">
        <v>62</v>
      </c>
      <c r="F290" s="57">
        <v>2802.5612799999999</v>
      </c>
      <c r="G290" s="58">
        <v>0</v>
      </c>
      <c r="H290" s="58">
        <v>2802.5612799999999</v>
      </c>
      <c r="I290" s="58">
        <v>12737.762949999998</v>
      </c>
      <c r="J290" s="58">
        <v>4.4000000000000002E-4</v>
      </c>
      <c r="K290" s="58">
        <v>12737.76339</v>
      </c>
      <c r="L290" s="58">
        <v>1474.84042</v>
      </c>
      <c r="M290" s="58">
        <v>0.3352</v>
      </c>
      <c r="N290" s="58">
        <v>1475.1756200000002</v>
      </c>
      <c r="O290" s="58">
        <v>17015.50029</v>
      </c>
      <c r="P290" s="58">
        <v>5079.0132699999995</v>
      </c>
      <c r="Q290" s="58">
        <v>0</v>
      </c>
      <c r="R290" s="59">
        <v>5079.0132699999995</v>
      </c>
    </row>
    <row r="291" spans="1:18" x14ac:dyDescent="0.25">
      <c r="A291" s="60"/>
      <c r="B291" s="60"/>
      <c r="C291" s="60"/>
      <c r="D291" s="55" t="s">
        <v>338</v>
      </c>
      <c r="E291" s="56">
        <v>59</v>
      </c>
      <c r="F291" s="57">
        <v>732.33295999999996</v>
      </c>
      <c r="G291" s="58">
        <v>0</v>
      </c>
      <c r="H291" s="58">
        <v>732.33295999999996</v>
      </c>
      <c r="I291" s="58">
        <v>14878.486720000001</v>
      </c>
      <c r="J291" s="58">
        <v>0</v>
      </c>
      <c r="K291" s="58">
        <v>14878.486720000001</v>
      </c>
      <c r="L291" s="58">
        <v>252.33235000000002</v>
      </c>
      <c r="M291" s="58">
        <v>0</v>
      </c>
      <c r="N291" s="58">
        <v>252.33235000000002</v>
      </c>
      <c r="O291" s="58">
        <v>15863.152029999999</v>
      </c>
      <c r="P291" s="58">
        <v>4214.7689900000005</v>
      </c>
      <c r="Q291" s="58">
        <v>0</v>
      </c>
      <c r="R291" s="59">
        <v>4214.7689900000005</v>
      </c>
    </row>
    <row r="292" spans="1:18" x14ac:dyDescent="0.25">
      <c r="A292" s="60"/>
      <c r="B292" s="60"/>
      <c r="C292" s="60"/>
      <c r="D292" s="55" t="s">
        <v>339</v>
      </c>
      <c r="E292" s="56">
        <v>60</v>
      </c>
      <c r="F292" s="57">
        <v>1346.7771</v>
      </c>
      <c r="G292" s="58">
        <v>0</v>
      </c>
      <c r="H292" s="58">
        <v>1346.7771</v>
      </c>
      <c r="I292" s="58">
        <v>3212.2834500000004</v>
      </c>
      <c r="J292" s="58">
        <v>0</v>
      </c>
      <c r="K292" s="58">
        <v>3212.2834500000004</v>
      </c>
      <c r="L292" s="58">
        <v>796.68079</v>
      </c>
      <c r="M292" s="58">
        <v>0.6704</v>
      </c>
      <c r="N292" s="58">
        <v>797.35118999999997</v>
      </c>
      <c r="O292" s="58">
        <v>5356.4117400000005</v>
      </c>
      <c r="P292" s="58">
        <v>2240.40407</v>
      </c>
      <c r="Q292" s="58">
        <v>0</v>
      </c>
      <c r="R292" s="59">
        <v>2240.40407</v>
      </c>
    </row>
    <row r="293" spans="1:18" x14ac:dyDescent="0.25">
      <c r="A293" s="60"/>
      <c r="B293" s="60"/>
      <c r="C293" s="60"/>
      <c r="D293" s="55" t="s">
        <v>340</v>
      </c>
      <c r="E293" s="56">
        <v>63</v>
      </c>
      <c r="F293" s="57">
        <v>462.67592999999999</v>
      </c>
      <c r="G293" s="58">
        <v>0</v>
      </c>
      <c r="H293" s="58">
        <v>462.67592999999999</v>
      </c>
      <c r="I293" s="58">
        <v>4169.8286699999999</v>
      </c>
      <c r="J293" s="58">
        <v>6.94E-3</v>
      </c>
      <c r="K293" s="58">
        <v>4169.8356100000001</v>
      </c>
      <c r="L293" s="58">
        <v>460.17887000000002</v>
      </c>
      <c r="M293" s="58">
        <v>0</v>
      </c>
      <c r="N293" s="58">
        <v>460.17887000000002</v>
      </c>
      <c r="O293" s="58">
        <v>5092.6904100000002</v>
      </c>
      <c r="P293" s="58">
        <v>4547.6715000000004</v>
      </c>
      <c r="Q293" s="58">
        <v>0</v>
      </c>
      <c r="R293" s="59">
        <v>4547.6715000000004</v>
      </c>
    </row>
    <row r="294" spans="1:18" x14ac:dyDescent="0.25">
      <c r="A294" s="60"/>
      <c r="B294" s="60"/>
      <c r="C294" s="60"/>
      <c r="D294" s="55" t="s">
        <v>341</v>
      </c>
      <c r="E294" s="56">
        <v>58</v>
      </c>
      <c r="F294" s="57">
        <v>2614.2830400000003</v>
      </c>
      <c r="G294" s="58">
        <v>0</v>
      </c>
      <c r="H294" s="58">
        <v>2614.2830400000003</v>
      </c>
      <c r="I294" s="58">
        <v>5298.1534099999999</v>
      </c>
      <c r="J294" s="58">
        <v>0</v>
      </c>
      <c r="K294" s="58">
        <v>5298.1534099999999</v>
      </c>
      <c r="L294" s="58">
        <v>718.48602000000005</v>
      </c>
      <c r="M294" s="58">
        <v>0</v>
      </c>
      <c r="N294" s="58">
        <v>718.48602000000005</v>
      </c>
      <c r="O294" s="58">
        <v>8630.9224700000013</v>
      </c>
      <c r="P294" s="58">
        <v>4583.9111600000006</v>
      </c>
      <c r="Q294" s="58">
        <v>0</v>
      </c>
      <c r="R294" s="59">
        <v>4583.9111600000006</v>
      </c>
    </row>
    <row r="295" spans="1:18" x14ac:dyDescent="0.25">
      <c r="A295" s="60"/>
      <c r="B295" s="60"/>
      <c r="C295" s="55" t="s">
        <v>342</v>
      </c>
      <c r="D295" s="55" t="s">
        <v>342</v>
      </c>
      <c r="E295" s="56">
        <v>64</v>
      </c>
      <c r="F295" s="57">
        <v>4611.9399699999994</v>
      </c>
      <c r="G295" s="58">
        <v>0</v>
      </c>
      <c r="H295" s="58">
        <v>4611.9399699999994</v>
      </c>
      <c r="I295" s="58">
        <v>39426.976979999999</v>
      </c>
      <c r="J295" s="58">
        <v>215.4734</v>
      </c>
      <c r="K295" s="58">
        <v>39642.450380000002</v>
      </c>
      <c r="L295" s="58">
        <v>2965.9505299999996</v>
      </c>
      <c r="M295" s="58">
        <v>4.6358199999999998</v>
      </c>
      <c r="N295" s="58">
        <v>2970.58635</v>
      </c>
      <c r="O295" s="58">
        <v>47224.976700000007</v>
      </c>
      <c r="P295" s="58">
        <v>33931.149709999998</v>
      </c>
      <c r="Q295" s="58">
        <v>0</v>
      </c>
      <c r="R295" s="59">
        <v>33931.149709999998</v>
      </c>
    </row>
    <row r="296" spans="1:18" x14ac:dyDescent="0.25">
      <c r="A296" s="60"/>
      <c r="B296" s="55" t="s">
        <v>343</v>
      </c>
      <c r="C296" s="55" t="s">
        <v>344</v>
      </c>
      <c r="D296" s="55" t="s">
        <v>344</v>
      </c>
      <c r="E296" s="56">
        <v>262</v>
      </c>
      <c r="F296" s="57">
        <v>16021.418689999999</v>
      </c>
      <c r="G296" s="58">
        <v>0</v>
      </c>
      <c r="H296" s="58">
        <v>16021.418689999999</v>
      </c>
      <c r="I296" s="58">
        <v>50318.249830000001</v>
      </c>
      <c r="J296" s="58">
        <v>366.15319</v>
      </c>
      <c r="K296" s="58">
        <v>50684.403020000005</v>
      </c>
      <c r="L296" s="58">
        <v>7648.3228399999998</v>
      </c>
      <c r="M296" s="58">
        <v>713.31719999999996</v>
      </c>
      <c r="N296" s="58">
        <v>8361.6400400000002</v>
      </c>
      <c r="O296" s="58">
        <v>75067.461750000002</v>
      </c>
      <c r="P296" s="58">
        <v>44320.402770000001</v>
      </c>
      <c r="Q296" s="58">
        <v>0</v>
      </c>
      <c r="R296" s="59">
        <v>44320.402770000001</v>
      </c>
    </row>
    <row r="297" spans="1:18" x14ac:dyDescent="0.25">
      <c r="A297" s="60"/>
      <c r="B297" s="60"/>
      <c r="C297" s="60"/>
      <c r="D297" s="55" t="s">
        <v>345</v>
      </c>
      <c r="E297" s="56">
        <v>263</v>
      </c>
      <c r="F297" s="57">
        <v>1017.5725500000001</v>
      </c>
      <c r="G297" s="58">
        <v>0</v>
      </c>
      <c r="H297" s="58">
        <v>1017.5725500000001</v>
      </c>
      <c r="I297" s="58">
        <v>5036.6044900000006</v>
      </c>
      <c r="J297" s="58">
        <v>165.55389000000002</v>
      </c>
      <c r="K297" s="58">
        <v>5202.1583799999999</v>
      </c>
      <c r="L297" s="58">
        <v>1258.59635</v>
      </c>
      <c r="M297" s="58">
        <v>18.23414</v>
      </c>
      <c r="N297" s="58">
        <v>1276.8304900000001</v>
      </c>
      <c r="O297" s="58">
        <v>7496.56142</v>
      </c>
      <c r="P297" s="58">
        <v>3729.7144600000001</v>
      </c>
      <c r="Q297" s="58">
        <v>0</v>
      </c>
      <c r="R297" s="59">
        <v>3729.7144600000001</v>
      </c>
    </row>
    <row r="298" spans="1:18" x14ac:dyDescent="0.25">
      <c r="A298" s="60"/>
      <c r="B298" s="60"/>
      <c r="C298" s="60"/>
      <c r="D298" s="55" t="s">
        <v>346</v>
      </c>
      <c r="E298" s="56">
        <v>265</v>
      </c>
      <c r="F298" s="57">
        <v>1495.9084599999999</v>
      </c>
      <c r="G298" s="58">
        <v>0</v>
      </c>
      <c r="H298" s="58">
        <v>1495.9084599999999</v>
      </c>
      <c r="I298" s="58">
        <v>9125.1629400000002</v>
      </c>
      <c r="J298" s="58">
        <v>80.621259999999992</v>
      </c>
      <c r="K298" s="58">
        <v>9205.7842000000001</v>
      </c>
      <c r="L298" s="58">
        <v>608.69196999999997</v>
      </c>
      <c r="M298" s="58">
        <v>33.402809999999995</v>
      </c>
      <c r="N298" s="58">
        <v>642.09478000000001</v>
      </c>
      <c r="O298" s="58">
        <v>11343.78744</v>
      </c>
      <c r="P298" s="58">
        <v>3108.7671800000003</v>
      </c>
      <c r="Q298" s="58">
        <v>0</v>
      </c>
      <c r="R298" s="59">
        <v>3108.7671800000003</v>
      </c>
    </row>
    <row r="299" spans="1:18" x14ac:dyDescent="0.25">
      <c r="A299" s="60"/>
      <c r="B299" s="60"/>
      <c r="C299" s="60"/>
      <c r="D299" s="55" t="s">
        <v>347</v>
      </c>
      <c r="E299" s="56">
        <v>264</v>
      </c>
      <c r="F299" s="57">
        <v>675.53751</v>
      </c>
      <c r="G299" s="58">
        <v>0</v>
      </c>
      <c r="H299" s="58">
        <v>675.53751</v>
      </c>
      <c r="I299" s="58">
        <v>4859.9776400000001</v>
      </c>
      <c r="J299" s="58">
        <v>37.89396</v>
      </c>
      <c r="K299" s="58">
        <v>4897.8715999999995</v>
      </c>
      <c r="L299" s="58">
        <v>286.28603999999996</v>
      </c>
      <c r="M299" s="58">
        <v>1.6759999999999999</v>
      </c>
      <c r="N299" s="58">
        <v>287.96204</v>
      </c>
      <c r="O299" s="58">
        <v>5861.3711499999999</v>
      </c>
      <c r="P299" s="58">
        <v>3832.25081</v>
      </c>
      <c r="Q299" s="58">
        <v>0</v>
      </c>
      <c r="R299" s="59">
        <v>3832.25081</v>
      </c>
    </row>
    <row r="300" spans="1:18" x14ac:dyDescent="0.25">
      <c r="A300" s="60"/>
      <c r="B300" s="60"/>
      <c r="C300" s="60"/>
      <c r="D300" s="55" t="s">
        <v>348</v>
      </c>
      <c r="E300" s="56">
        <v>266</v>
      </c>
      <c r="F300" s="57">
        <v>635.68831999999998</v>
      </c>
      <c r="G300" s="58">
        <v>0</v>
      </c>
      <c r="H300" s="58">
        <v>635.68831999999998</v>
      </c>
      <c r="I300" s="58">
        <v>2938.4168799999998</v>
      </c>
      <c r="J300" s="58">
        <v>6.7815300000000001</v>
      </c>
      <c r="K300" s="58">
        <v>2945.19841</v>
      </c>
      <c r="L300" s="58">
        <v>197.54335</v>
      </c>
      <c r="M300" s="58">
        <v>0</v>
      </c>
      <c r="N300" s="58">
        <v>197.54335</v>
      </c>
      <c r="O300" s="58">
        <v>3778.4300800000001</v>
      </c>
      <c r="P300" s="58">
        <v>2640.9802599999998</v>
      </c>
      <c r="Q300" s="58">
        <v>0</v>
      </c>
      <c r="R300" s="59">
        <v>2640.9802599999998</v>
      </c>
    </row>
    <row r="301" spans="1:18" x14ac:dyDescent="0.25">
      <c r="A301" s="60"/>
      <c r="B301" s="60"/>
      <c r="C301" s="55" t="s">
        <v>349</v>
      </c>
      <c r="D301" s="55" t="s">
        <v>279</v>
      </c>
      <c r="E301" s="56">
        <v>248</v>
      </c>
      <c r="F301" s="57">
        <v>4290.4670999999998</v>
      </c>
      <c r="G301" s="58">
        <v>0</v>
      </c>
      <c r="H301" s="58">
        <v>4290.4670999999998</v>
      </c>
      <c r="I301" s="58">
        <v>4289.5678799999996</v>
      </c>
      <c r="J301" s="58">
        <v>3.08426</v>
      </c>
      <c r="K301" s="58">
        <v>4292.6521399999992</v>
      </c>
      <c r="L301" s="58">
        <v>958.04647</v>
      </c>
      <c r="M301" s="58">
        <v>0</v>
      </c>
      <c r="N301" s="58">
        <v>958.04647</v>
      </c>
      <c r="O301" s="58">
        <v>9541.1657100000011</v>
      </c>
      <c r="P301" s="58">
        <v>3186.5934500000003</v>
      </c>
      <c r="Q301" s="58">
        <v>0</v>
      </c>
      <c r="R301" s="59">
        <v>3186.5934500000003</v>
      </c>
    </row>
    <row r="302" spans="1:18" x14ac:dyDescent="0.25">
      <c r="A302" s="60"/>
      <c r="B302" s="60"/>
      <c r="C302" s="60"/>
      <c r="D302" s="55" t="s">
        <v>350</v>
      </c>
      <c r="E302" s="56">
        <v>251</v>
      </c>
      <c r="F302" s="57">
        <v>7538.4133000000002</v>
      </c>
      <c r="G302" s="58">
        <v>0</v>
      </c>
      <c r="H302" s="58">
        <v>7538.4133000000002</v>
      </c>
      <c r="I302" s="58">
        <v>13429.36282</v>
      </c>
      <c r="J302" s="58">
        <v>70.111999999999995</v>
      </c>
      <c r="K302" s="58">
        <v>13499.474819999999</v>
      </c>
      <c r="L302" s="58">
        <v>1686.1258799999998</v>
      </c>
      <c r="M302" s="58">
        <v>59.997750000000003</v>
      </c>
      <c r="N302" s="58">
        <v>1746.1236299999998</v>
      </c>
      <c r="O302" s="58">
        <v>22784.011750000001</v>
      </c>
      <c r="P302" s="58">
        <v>8723.8886500000008</v>
      </c>
      <c r="Q302" s="58">
        <v>0</v>
      </c>
      <c r="R302" s="59">
        <v>8723.8886500000008</v>
      </c>
    </row>
    <row r="303" spans="1:18" x14ac:dyDescent="0.25">
      <c r="A303" s="60"/>
      <c r="B303" s="60"/>
      <c r="C303" s="60"/>
      <c r="D303" s="55" t="s">
        <v>351</v>
      </c>
      <c r="E303" s="56">
        <v>247</v>
      </c>
      <c r="F303" s="57">
        <v>36562.901579999998</v>
      </c>
      <c r="G303" s="58">
        <v>0</v>
      </c>
      <c r="H303" s="58">
        <v>36562.901579999998</v>
      </c>
      <c r="I303" s="58">
        <v>58338.908369999997</v>
      </c>
      <c r="J303" s="58">
        <v>472.05503999999996</v>
      </c>
      <c r="K303" s="58">
        <v>58810.963409999997</v>
      </c>
      <c r="L303" s="58">
        <v>9904.4284900000002</v>
      </c>
      <c r="M303" s="58">
        <v>887.3263199999999</v>
      </c>
      <c r="N303" s="58">
        <v>10791.75481</v>
      </c>
      <c r="O303" s="58">
        <v>106165.6198</v>
      </c>
      <c r="P303" s="58">
        <v>68099.183550000002</v>
      </c>
      <c r="Q303" s="58">
        <v>0</v>
      </c>
      <c r="R303" s="59">
        <v>68099.183550000002</v>
      </c>
    </row>
    <row r="304" spans="1:18" x14ac:dyDescent="0.25">
      <c r="A304" s="60"/>
      <c r="B304" s="60"/>
      <c r="C304" s="60"/>
      <c r="D304" s="55" t="s">
        <v>352</v>
      </c>
      <c r="E304" s="56">
        <v>250</v>
      </c>
      <c r="F304" s="57">
        <v>2560.5702099999999</v>
      </c>
      <c r="G304" s="58">
        <v>0</v>
      </c>
      <c r="H304" s="58">
        <v>2560.5702099999999</v>
      </c>
      <c r="I304" s="58">
        <v>6257.6765599999999</v>
      </c>
      <c r="J304" s="58">
        <v>0.13362000000000002</v>
      </c>
      <c r="K304" s="58">
        <v>6257.8101799999995</v>
      </c>
      <c r="L304" s="58">
        <v>223.36867000000001</v>
      </c>
      <c r="M304" s="58">
        <v>0</v>
      </c>
      <c r="N304" s="58">
        <v>223.36867000000001</v>
      </c>
      <c r="O304" s="58">
        <v>9041.7490600000001</v>
      </c>
      <c r="P304" s="58">
        <v>4367.3615</v>
      </c>
      <c r="Q304" s="58">
        <v>0</v>
      </c>
      <c r="R304" s="59">
        <v>4367.3615</v>
      </c>
    </row>
    <row r="305" spans="1:18" x14ac:dyDescent="0.25">
      <c r="A305" s="60"/>
      <c r="B305" s="60"/>
      <c r="C305" s="55" t="s">
        <v>353</v>
      </c>
      <c r="D305" s="55" t="s">
        <v>353</v>
      </c>
      <c r="E305" s="56">
        <v>260</v>
      </c>
      <c r="F305" s="57">
        <v>17905.164190000003</v>
      </c>
      <c r="G305" s="58">
        <v>0</v>
      </c>
      <c r="H305" s="58">
        <v>17905.164190000003</v>
      </c>
      <c r="I305" s="58">
        <v>44705.422439999995</v>
      </c>
      <c r="J305" s="58">
        <v>83.248429999999999</v>
      </c>
      <c r="K305" s="58">
        <v>44788.670869999994</v>
      </c>
      <c r="L305" s="58">
        <v>14856.740740000001</v>
      </c>
      <c r="M305" s="58">
        <v>411.63103000000001</v>
      </c>
      <c r="N305" s="58">
        <v>15268.37177</v>
      </c>
      <c r="O305" s="58">
        <v>77962.206829999996</v>
      </c>
      <c r="P305" s="58">
        <v>43905.791829999995</v>
      </c>
      <c r="Q305" s="58">
        <v>0</v>
      </c>
      <c r="R305" s="59">
        <v>43905.791829999995</v>
      </c>
    </row>
    <row r="306" spans="1:18" x14ac:dyDescent="0.25">
      <c r="A306" s="60"/>
      <c r="B306" s="60"/>
      <c r="C306" s="60"/>
      <c r="D306" s="55" t="s">
        <v>354</v>
      </c>
      <c r="E306" s="56">
        <v>261</v>
      </c>
      <c r="F306" s="57">
        <v>1944.81522</v>
      </c>
      <c r="G306" s="58">
        <v>0</v>
      </c>
      <c r="H306" s="58">
        <v>1944.81522</v>
      </c>
      <c r="I306" s="58">
        <v>2525.5496699999999</v>
      </c>
      <c r="J306" s="58">
        <v>29.789099999999998</v>
      </c>
      <c r="K306" s="58">
        <v>2555.3387699999998</v>
      </c>
      <c r="L306" s="58">
        <v>1808.47974</v>
      </c>
      <c r="M306" s="58">
        <v>37.881389999999996</v>
      </c>
      <c r="N306" s="58">
        <v>1846.3611299999998</v>
      </c>
      <c r="O306" s="58">
        <v>6346.51512</v>
      </c>
      <c r="P306" s="58">
        <v>5202.4896900000003</v>
      </c>
      <c r="Q306" s="58">
        <v>0</v>
      </c>
      <c r="R306" s="59">
        <v>5202.4896900000003</v>
      </c>
    </row>
    <row r="307" spans="1:18" x14ac:dyDescent="0.25">
      <c r="A307" s="60"/>
      <c r="B307" s="60"/>
      <c r="C307" s="55" t="s">
        <v>355</v>
      </c>
      <c r="D307" s="55" t="s">
        <v>356</v>
      </c>
      <c r="E307" s="56">
        <v>252</v>
      </c>
      <c r="F307" s="57">
        <v>28719.968059999999</v>
      </c>
      <c r="G307" s="58">
        <v>0</v>
      </c>
      <c r="H307" s="58">
        <v>28719.968059999999</v>
      </c>
      <c r="I307" s="58">
        <v>89368.650400000013</v>
      </c>
      <c r="J307" s="58">
        <v>1137.17019</v>
      </c>
      <c r="K307" s="58">
        <v>90505.820590000003</v>
      </c>
      <c r="L307" s="58">
        <v>12908.33576</v>
      </c>
      <c r="M307" s="58">
        <v>954.45398</v>
      </c>
      <c r="N307" s="58">
        <v>13862.78974</v>
      </c>
      <c r="O307" s="58">
        <v>133088.57839000001</v>
      </c>
      <c r="P307" s="58">
        <v>76887.535780000006</v>
      </c>
      <c r="Q307" s="58">
        <v>0</v>
      </c>
      <c r="R307" s="59">
        <v>76887.535780000006</v>
      </c>
    </row>
    <row r="308" spans="1:18" x14ac:dyDescent="0.25">
      <c r="A308" s="60"/>
      <c r="B308" s="60"/>
      <c r="C308" s="60"/>
      <c r="D308" s="55" t="s">
        <v>355</v>
      </c>
      <c r="E308" s="56">
        <v>253</v>
      </c>
      <c r="F308" s="57">
        <v>10376.8971</v>
      </c>
      <c r="G308" s="58">
        <v>0</v>
      </c>
      <c r="H308" s="58">
        <v>10376.8971</v>
      </c>
      <c r="I308" s="58">
        <v>38440.230299999996</v>
      </c>
      <c r="J308" s="58">
        <v>298.98680000000002</v>
      </c>
      <c r="K308" s="58">
        <v>38739.217100000002</v>
      </c>
      <c r="L308" s="58">
        <v>1064.8789099999999</v>
      </c>
      <c r="M308" s="58">
        <v>0.50280000000000002</v>
      </c>
      <c r="N308" s="58">
        <v>1065.3817099999999</v>
      </c>
      <c r="O308" s="58">
        <v>50181.495909999998</v>
      </c>
      <c r="P308" s="58">
        <v>2820.3458599999999</v>
      </c>
      <c r="Q308" s="58">
        <v>0</v>
      </c>
      <c r="R308" s="59">
        <v>2820.3458599999999</v>
      </c>
    </row>
    <row r="309" spans="1:18" x14ac:dyDescent="0.25">
      <c r="A309" s="60"/>
      <c r="B309" s="60"/>
      <c r="C309" s="60"/>
      <c r="D309" s="55" t="s">
        <v>357</v>
      </c>
      <c r="E309" s="56">
        <v>254</v>
      </c>
      <c r="F309" s="57">
        <v>966.67618999999991</v>
      </c>
      <c r="G309" s="58">
        <v>0</v>
      </c>
      <c r="H309" s="58">
        <v>966.67618999999991</v>
      </c>
      <c r="I309" s="58">
        <v>5360.7528499999999</v>
      </c>
      <c r="J309" s="58">
        <v>1.4962</v>
      </c>
      <c r="K309" s="58">
        <v>5362.2490499999994</v>
      </c>
      <c r="L309" s="58">
        <v>314.60778999999997</v>
      </c>
      <c r="M309" s="58">
        <v>0</v>
      </c>
      <c r="N309" s="58">
        <v>314.60778999999997</v>
      </c>
      <c r="O309" s="58">
        <v>6643.5330300000005</v>
      </c>
      <c r="P309" s="58">
        <v>1463.89066</v>
      </c>
      <c r="Q309" s="58">
        <v>0</v>
      </c>
      <c r="R309" s="59">
        <v>1463.89066</v>
      </c>
    </row>
    <row r="310" spans="1:18" x14ac:dyDescent="0.25">
      <c r="A310" s="60"/>
      <c r="B310" s="60"/>
      <c r="C310" s="55" t="s">
        <v>343</v>
      </c>
      <c r="D310" s="55" t="s">
        <v>358</v>
      </c>
      <c r="E310" s="56">
        <v>587</v>
      </c>
      <c r="F310" s="57">
        <v>12081.10176</v>
      </c>
      <c r="G310" s="58">
        <v>0</v>
      </c>
      <c r="H310" s="58">
        <v>12081.10176</v>
      </c>
      <c r="I310" s="58">
        <v>124973.28161000001</v>
      </c>
      <c r="J310" s="58">
        <v>0.21389</v>
      </c>
      <c r="K310" s="58">
        <v>124973.4955</v>
      </c>
      <c r="L310" s="58">
        <v>9850.3605299999999</v>
      </c>
      <c r="M310" s="58">
        <v>2470.3346699999997</v>
      </c>
      <c r="N310" s="58">
        <v>12320.6952</v>
      </c>
      <c r="O310" s="58">
        <v>149375.29246</v>
      </c>
      <c r="P310" s="58">
        <v>149.48992000000001</v>
      </c>
      <c r="Q310" s="58">
        <v>0</v>
      </c>
      <c r="R310" s="59">
        <v>149.48992000000001</v>
      </c>
    </row>
    <row r="311" spans="1:18" x14ac:dyDescent="0.25">
      <c r="A311" s="60"/>
      <c r="B311" s="60"/>
      <c r="C311" s="60"/>
      <c r="D311" s="60"/>
      <c r="E311" s="61">
        <v>836</v>
      </c>
      <c r="F311" s="62">
        <v>24250.738699999998</v>
      </c>
      <c r="G311" s="63">
        <v>0</v>
      </c>
      <c r="H311" s="63">
        <v>24250.738699999998</v>
      </c>
      <c r="I311" s="63">
        <v>47284.1014</v>
      </c>
      <c r="J311" s="63">
        <v>0</v>
      </c>
      <c r="K311" s="63">
        <v>47284.1014</v>
      </c>
      <c r="L311" s="63">
        <v>7707.9666299999999</v>
      </c>
      <c r="M311" s="63">
        <v>2031.3498100000002</v>
      </c>
      <c r="N311" s="63">
        <v>9739.3164399999987</v>
      </c>
      <c r="O311" s="63">
        <v>81274.156540000011</v>
      </c>
      <c r="P311" s="63">
        <v>56002.264310000006</v>
      </c>
      <c r="Q311" s="63">
        <v>0</v>
      </c>
      <c r="R311" s="64">
        <v>56002.264310000006</v>
      </c>
    </row>
    <row r="312" spans="1:18" x14ac:dyDescent="0.25">
      <c r="A312" s="60"/>
      <c r="B312" s="60"/>
      <c r="C312" s="60"/>
      <c r="D312" s="55" t="s">
        <v>359</v>
      </c>
      <c r="E312" s="56">
        <v>545</v>
      </c>
      <c r="F312" s="57">
        <v>13969.494699999999</v>
      </c>
      <c r="G312" s="58">
        <v>0</v>
      </c>
      <c r="H312" s="58">
        <v>13969.494699999999</v>
      </c>
      <c r="I312" s="58">
        <v>68366.068079999997</v>
      </c>
      <c r="J312" s="58">
        <v>755.93204000000003</v>
      </c>
      <c r="K312" s="58">
        <v>69122.000120000012</v>
      </c>
      <c r="L312" s="58">
        <v>7154.2145899999996</v>
      </c>
      <c r="M312" s="58">
        <v>750.27253000000007</v>
      </c>
      <c r="N312" s="58">
        <v>7904.4871199999998</v>
      </c>
      <c r="O312" s="58">
        <v>90995.981939999998</v>
      </c>
      <c r="P312" s="58">
        <v>56431.041140000001</v>
      </c>
      <c r="Q312" s="58">
        <v>0</v>
      </c>
      <c r="R312" s="59">
        <v>56431.041140000001</v>
      </c>
    </row>
    <row r="313" spans="1:18" x14ac:dyDescent="0.25">
      <c r="A313" s="60"/>
      <c r="B313" s="60"/>
      <c r="C313" s="60"/>
      <c r="D313" s="55" t="s">
        <v>360</v>
      </c>
      <c r="E313" s="56">
        <v>523</v>
      </c>
      <c r="F313" s="57">
        <v>0</v>
      </c>
      <c r="G313" s="58">
        <v>0</v>
      </c>
      <c r="H313" s="58">
        <v>0</v>
      </c>
      <c r="I313" s="58">
        <v>67161.167010000005</v>
      </c>
      <c r="J313" s="58">
        <v>78.7149</v>
      </c>
      <c r="K313" s="58">
        <v>67239.881909999996</v>
      </c>
      <c r="L313" s="58">
        <v>1749.62994</v>
      </c>
      <c r="M313" s="58">
        <v>264.36564000000004</v>
      </c>
      <c r="N313" s="58">
        <v>2013.99558</v>
      </c>
      <c r="O313" s="58">
        <v>69253.877489999999</v>
      </c>
      <c r="P313" s="58">
        <v>34525.334109999996</v>
      </c>
      <c r="Q313" s="58">
        <v>0</v>
      </c>
      <c r="R313" s="59">
        <v>34525.334109999996</v>
      </c>
    </row>
    <row r="314" spans="1:18" x14ac:dyDescent="0.25">
      <c r="A314" s="60"/>
      <c r="B314" s="60"/>
      <c r="C314" s="60"/>
      <c r="D314" s="60"/>
      <c r="E314" s="61">
        <v>559</v>
      </c>
      <c r="F314" s="62">
        <v>37641.709950000004</v>
      </c>
      <c r="G314" s="63">
        <v>0</v>
      </c>
      <c r="H314" s="63">
        <v>37641.709950000004</v>
      </c>
      <c r="I314" s="63">
        <v>257298.96930000003</v>
      </c>
      <c r="J314" s="63">
        <v>2206.4704900000002</v>
      </c>
      <c r="K314" s="63">
        <v>259505.43979</v>
      </c>
      <c r="L314" s="63">
        <v>74648.012170000002</v>
      </c>
      <c r="M314" s="63">
        <v>9255.0559200000007</v>
      </c>
      <c r="N314" s="63">
        <v>83903.068090000001</v>
      </c>
      <c r="O314" s="63">
        <v>381050.21782999998</v>
      </c>
      <c r="P314" s="63">
        <v>20494.542579999998</v>
      </c>
      <c r="Q314" s="63">
        <v>0</v>
      </c>
      <c r="R314" s="64">
        <v>20494.542579999998</v>
      </c>
    </row>
    <row r="315" spans="1:18" x14ac:dyDescent="0.25">
      <c r="A315" s="60"/>
      <c r="B315" s="60"/>
      <c r="C315" s="60"/>
      <c r="D315" s="60"/>
      <c r="E315" s="61">
        <v>417</v>
      </c>
      <c r="F315" s="62">
        <v>30849.315640000001</v>
      </c>
      <c r="G315" s="63">
        <v>0</v>
      </c>
      <c r="H315" s="63">
        <v>30849.315640000001</v>
      </c>
      <c r="I315" s="63">
        <v>272137.84214999998</v>
      </c>
      <c r="J315" s="63">
        <v>1363.6305400000001</v>
      </c>
      <c r="K315" s="63">
        <v>273501.47269000002</v>
      </c>
      <c r="L315" s="63">
        <v>7941.3954899999999</v>
      </c>
      <c r="M315" s="63">
        <v>1100.3504499999999</v>
      </c>
      <c r="N315" s="63">
        <v>9041.7459399999989</v>
      </c>
      <c r="O315" s="63">
        <v>313392.53427</v>
      </c>
      <c r="P315" s="63">
        <v>96983.632719999994</v>
      </c>
      <c r="Q315" s="63">
        <v>0</v>
      </c>
      <c r="R315" s="64">
        <v>96983.632719999994</v>
      </c>
    </row>
    <row r="316" spans="1:18" x14ac:dyDescent="0.25">
      <c r="A316" s="60"/>
      <c r="B316" s="60"/>
      <c r="C316" s="60"/>
      <c r="D316" s="55" t="s">
        <v>361</v>
      </c>
      <c r="E316" s="56">
        <v>570</v>
      </c>
      <c r="F316" s="57">
        <v>58350.025869999998</v>
      </c>
      <c r="G316" s="58">
        <v>0</v>
      </c>
      <c r="H316" s="58">
        <v>58350.025869999998</v>
      </c>
      <c r="I316" s="58">
        <v>61473.849719999998</v>
      </c>
      <c r="J316" s="58">
        <v>1840.9081799999999</v>
      </c>
      <c r="K316" s="58">
        <v>63314.757899999997</v>
      </c>
      <c r="L316" s="58">
        <v>24374.810329999997</v>
      </c>
      <c r="M316" s="58">
        <v>15186.84201</v>
      </c>
      <c r="N316" s="58">
        <v>39561.652340000001</v>
      </c>
      <c r="O316" s="58">
        <v>161226.43611000001</v>
      </c>
      <c r="P316" s="58">
        <v>29052.84953</v>
      </c>
      <c r="Q316" s="58">
        <v>0</v>
      </c>
      <c r="R316" s="59">
        <v>29052.84953</v>
      </c>
    </row>
    <row r="317" spans="1:18" x14ac:dyDescent="0.25">
      <c r="A317" s="60"/>
      <c r="B317" s="60"/>
      <c r="C317" s="60"/>
      <c r="D317" s="60"/>
      <c r="E317" s="61">
        <v>526</v>
      </c>
      <c r="F317" s="62">
        <v>22618.877359999999</v>
      </c>
      <c r="G317" s="63">
        <v>0</v>
      </c>
      <c r="H317" s="63">
        <v>22618.877359999999</v>
      </c>
      <c r="I317" s="63">
        <v>116112.75556999999</v>
      </c>
      <c r="J317" s="63">
        <v>1031.5375200000001</v>
      </c>
      <c r="K317" s="63">
        <v>117144.29309000001</v>
      </c>
      <c r="L317" s="63">
        <v>41211.578090000003</v>
      </c>
      <c r="M317" s="63">
        <v>5511.1916700000002</v>
      </c>
      <c r="N317" s="63">
        <v>46722.769759999996</v>
      </c>
      <c r="O317" s="63">
        <v>186485.94021</v>
      </c>
      <c r="P317" s="63">
        <v>22640.397250000002</v>
      </c>
      <c r="Q317" s="63">
        <v>0</v>
      </c>
      <c r="R317" s="64">
        <v>22640.397250000002</v>
      </c>
    </row>
    <row r="318" spans="1:18" x14ac:dyDescent="0.25">
      <c r="A318" s="60"/>
      <c r="B318" s="60"/>
      <c r="C318" s="60"/>
      <c r="D318" s="60"/>
      <c r="E318" s="61">
        <v>551</v>
      </c>
      <c r="F318" s="62">
        <v>1280.1854599999999</v>
      </c>
      <c r="G318" s="63">
        <v>0</v>
      </c>
      <c r="H318" s="63">
        <v>1280.1854599999999</v>
      </c>
      <c r="I318" s="63">
        <v>110129.52099999999</v>
      </c>
      <c r="J318" s="63">
        <v>3523.7080899999996</v>
      </c>
      <c r="K318" s="63">
        <v>113653.22909000001</v>
      </c>
      <c r="L318" s="63">
        <v>9298.4243200000001</v>
      </c>
      <c r="M318" s="63">
        <v>414.06569000000002</v>
      </c>
      <c r="N318" s="63">
        <v>9712.4900099999995</v>
      </c>
      <c r="O318" s="63">
        <v>124645.90456</v>
      </c>
      <c r="P318" s="63">
        <v>17297.59548</v>
      </c>
      <c r="Q318" s="63">
        <v>0</v>
      </c>
      <c r="R318" s="64">
        <v>17297.59548</v>
      </c>
    </row>
    <row r="319" spans="1:18" x14ac:dyDescent="0.25">
      <c r="A319" s="60"/>
      <c r="B319" s="60"/>
      <c r="C319" s="60"/>
      <c r="D319" s="60"/>
      <c r="E319" s="61">
        <v>612</v>
      </c>
      <c r="F319" s="62">
        <v>16737.093949999999</v>
      </c>
      <c r="G319" s="63">
        <v>0</v>
      </c>
      <c r="H319" s="63">
        <v>16737.093949999999</v>
      </c>
      <c r="I319" s="63">
        <v>89603.081749999998</v>
      </c>
      <c r="J319" s="63">
        <v>1968.5637899999999</v>
      </c>
      <c r="K319" s="63">
        <v>91571.645540000012</v>
      </c>
      <c r="L319" s="63">
        <v>17038.079020000001</v>
      </c>
      <c r="M319" s="63">
        <v>20163.15782</v>
      </c>
      <c r="N319" s="63">
        <v>37201.236840000005</v>
      </c>
      <c r="O319" s="63">
        <v>145509.97633</v>
      </c>
      <c r="P319" s="63">
        <v>33620.610970000002</v>
      </c>
      <c r="Q319" s="63">
        <v>0</v>
      </c>
      <c r="R319" s="64">
        <v>33620.610970000002</v>
      </c>
    </row>
    <row r="320" spans="1:18" x14ac:dyDescent="0.25">
      <c r="A320" s="60"/>
      <c r="B320" s="60"/>
      <c r="C320" s="60"/>
      <c r="D320" s="55" t="s">
        <v>362</v>
      </c>
      <c r="E320" s="56">
        <v>576</v>
      </c>
      <c r="F320" s="57">
        <v>68013.712209999998</v>
      </c>
      <c r="G320" s="58">
        <v>0</v>
      </c>
      <c r="H320" s="58">
        <v>68013.712209999998</v>
      </c>
      <c r="I320" s="58">
        <v>125527.97548000001</v>
      </c>
      <c r="J320" s="58">
        <v>1552.85249</v>
      </c>
      <c r="K320" s="58">
        <v>127080.82797</v>
      </c>
      <c r="L320" s="58">
        <v>18698.255140000001</v>
      </c>
      <c r="M320" s="58">
        <v>9257.1759600000005</v>
      </c>
      <c r="N320" s="58">
        <v>27955.431100000002</v>
      </c>
      <c r="O320" s="58">
        <v>223049.97128</v>
      </c>
      <c r="P320" s="58">
        <v>45971.05831</v>
      </c>
      <c r="Q320" s="58">
        <v>0</v>
      </c>
      <c r="R320" s="59">
        <v>45971.05831</v>
      </c>
    </row>
    <row r="321" spans="1:18" x14ac:dyDescent="0.25">
      <c r="A321" s="60"/>
      <c r="B321" s="60"/>
      <c r="C321" s="60"/>
      <c r="D321" s="55" t="s">
        <v>324</v>
      </c>
      <c r="E321" s="56">
        <v>606</v>
      </c>
      <c r="F321" s="57">
        <v>4412.8111799999997</v>
      </c>
      <c r="G321" s="58">
        <v>0</v>
      </c>
      <c r="H321" s="58">
        <v>4412.8111799999997</v>
      </c>
      <c r="I321" s="58">
        <v>46269.480680000001</v>
      </c>
      <c r="J321" s="58">
        <v>4.7172299999999998</v>
      </c>
      <c r="K321" s="58">
        <v>46274.197909999995</v>
      </c>
      <c r="L321" s="58">
        <v>5740.62763</v>
      </c>
      <c r="M321" s="58">
        <v>5985.5285300000005</v>
      </c>
      <c r="N321" s="58">
        <v>11726.15616</v>
      </c>
      <c r="O321" s="58">
        <v>62413.165249999998</v>
      </c>
      <c r="P321" s="58">
        <v>18363.752929999999</v>
      </c>
      <c r="Q321" s="58">
        <v>0</v>
      </c>
      <c r="R321" s="59">
        <v>18363.752929999999</v>
      </c>
    </row>
    <row r="322" spans="1:18" x14ac:dyDescent="0.25">
      <c r="A322" s="60"/>
      <c r="B322" s="60"/>
      <c r="C322" s="60"/>
      <c r="D322" s="60"/>
      <c r="E322" s="61">
        <v>540</v>
      </c>
      <c r="F322" s="62">
        <v>31408.765239999997</v>
      </c>
      <c r="G322" s="63">
        <v>0</v>
      </c>
      <c r="H322" s="63">
        <v>31408.765239999997</v>
      </c>
      <c r="I322" s="63">
        <v>127481.04098000001</v>
      </c>
      <c r="J322" s="63">
        <v>821.22139000000004</v>
      </c>
      <c r="K322" s="63">
        <v>128302.26237000001</v>
      </c>
      <c r="L322" s="63">
        <v>38054.015789999998</v>
      </c>
      <c r="M322" s="63">
        <v>14633.079669999999</v>
      </c>
      <c r="N322" s="63">
        <v>52687.095460000004</v>
      </c>
      <c r="O322" s="63">
        <v>212398.12307</v>
      </c>
      <c r="P322" s="63">
        <v>18676.09289</v>
      </c>
      <c r="Q322" s="63">
        <v>0</v>
      </c>
      <c r="R322" s="64">
        <v>18676.09289</v>
      </c>
    </row>
    <row r="323" spans="1:18" x14ac:dyDescent="0.25">
      <c r="A323" s="60"/>
      <c r="B323" s="60"/>
      <c r="C323" s="60"/>
      <c r="D323" s="60"/>
      <c r="E323" s="61">
        <v>581</v>
      </c>
      <c r="F323" s="62">
        <v>0</v>
      </c>
      <c r="G323" s="63">
        <v>0</v>
      </c>
      <c r="H323" s="63">
        <v>0</v>
      </c>
      <c r="I323" s="63">
        <v>53091.818509999997</v>
      </c>
      <c r="J323" s="63">
        <v>0</v>
      </c>
      <c r="K323" s="63">
        <v>53091.818509999997</v>
      </c>
      <c r="L323" s="63">
        <v>3394.7538100000002</v>
      </c>
      <c r="M323" s="63">
        <v>834.85457999999994</v>
      </c>
      <c r="N323" s="63">
        <v>4229.6083899999994</v>
      </c>
      <c r="O323" s="63">
        <v>57321.426899999999</v>
      </c>
      <c r="P323" s="63">
        <v>0</v>
      </c>
      <c r="Q323" s="63">
        <v>0</v>
      </c>
      <c r="R323" s="64">
        <v>0</v>
      </c>
    </row>
    <row r="324" spans="1:18" x14ac:dyDescent="0.25">
      <c r="A324" s="60"/>
      <c r="B324" s="60"/>
      <c r="C324" s="60"/>
      <c r="D324" s="55" t="s">
        <v>343</v>
      </c>
      <c r="E324" s="56">
        <v>379</v>
      </c>
      <c r="F324" s="57">
        <v>62971.183720000001</v>
      </c>
      <c r="G324" s="58">
        <v>0</v>
      </c>
      <c r="H324" s="58">
        <v>62971.183720000001</v>
      </c>
      <c r="I324" s="58">
        <v>25791.436300000001</v>
      </c>
      <c r="J324" s="58">
        <v>2941.35367</v>
      </c>
      <c r="K324" s="58">
        <v>28732.789969999998</v>
      </c>
      <c r="L324" s="58">
        <v>187443.34341999999</v>
      </c>
      <c r="M324" s="58">
        <v>9086.8481400000001</v>
      </c>
      <c r="N324" s="58">
        <v>196530.19156000001</v>
      </c>
      <c r="O324" s="58">
        <v>288234.16525000002</v>
      </c>
      <c r="P324" s="58">
        <v>68702.110430000001</v>
      </c>
      <c r="Q324" s="58">
        <v>0</v>
      </c>
      <c r="R324" s="59">
        <v>68702.110430000001</v>
      </c>
    </row>
    <row r="325" spans="1:18" x14ac:dyDescent="0.25">
      <c r="A325" s="60"/>
      <c r="B325" s="60"/>
      <c r="C325" s="60"/>
      <c r="D325" s="60"/>
      <c r="E325" s="61">
        <v>382</v>
      </c>
      <c r="F325" s="62">
        <v>22315.031620000002</v>
      </c>
      <c r="G325" s="63">
        <v>0</v>
      </c>
      <c r="H325" s="63">
        <v>22315.031620000002</v>
      </c>
      <c r="I325" s="63">
        <v>224545.48287000001</v>
      </c>
      <c r="J325" s="63">
        <v>3506.9204300000001</v>
      </c>
      <c r="K325" s="63">
        <v>228052.40330000001</v>
      </c>
      <c r="L325" s="63">
        <v>79474.125799999994</v>
      </c>
      <c r="M325" s="63">
        <v>48648.136920000004</v>
      </c>
      <c r="N325" s="63">
        <v>128122.26272</v>
      </c>
      <c r="O325" s="63">
        <v>378489.69763999997</v>
      </c>
      <c r="P325" s="63">
        <v>5264.1397500000003</v>
      </c>
      <c r="Q325" s="63">
        <v>0</v>
      </c>
      <c r="R325" s="64">
        <v>5264.1397500000003</v>
      </c>
    </row>
    <row r="326" spans="1:18" x14ac:dyDescent="0.25">
      <c r="A326" s="60"/>
      <c r="B326" s="60"/>
      <c r="C326" s="60"/>
      <c r="D326" s="60"/>
      <c r="E326" s="61">
        <v>520</v>
      </c>
      <c r="F326" s="62">
        <v>14706.758029999999</v>
      </c>
      <c r="G326" s="63">
        <v>0</v>
      </c>
      <c r="H326" s="63">
        <v>14706.758029999999</v>
      </c>
      <c r="I326" s="63">
        <v>48724.476430000002</v>
      </c>
      <c r="J326" s="63">
        <v>3908.0343800000001</v>
      </c>
      <c r="K326" s="63">
        <v>52632.51081</v>
      </c>
      <c r="L326" s="63">
        <v>107273.61834</v>
      </c>
      <c r="M326" s="63">
        <v>10880.02102</v>
      </c>
      <c r="N326" s="63">
        <v>118153.63936</v>
      </c>
      <c r="O326" s="63">
        <v>185492.90819999998</v>
      </c>
      <c r="P326" s="63">
        <v>116817.27871</v>
      </c>
      <c r="Q326" s="63">
        <v>0</v>
      </c>
      <c r="R326" s="64">
        <v>116817.27871</v>
      </c>
    </row>
    <row r="327" spans="1:18" x14ac:dyDescent="0.25">
      <c r="A327" s="60"/>
      <c r="B327" s="60"/>
      <c r="C327" s="60"/>
      <c r="D327" s="55" t="s">
        <v>363</v>
      </c>
      <c r="E327" s="56">
        <v>560</v>
      </c>
      <c r="F327" s="57">
        <v>49142.019359999998</v>
      </c>
      <c r="G327" s="58">
        <v>0</v>
      </c>
      <c r="H327" s="58">
        <v>49142.019359999998</v>
      </c>
      <c r="I327" s="58">
        <v>144737.26469000001</v>
      </c>
      <c r="J327" s="58">
        <v>1232.64841</v>
      </c>
      <c r="K327" s="58">
        <v>145969.91310000001</v>
      </c>
      <c r="L327" s="58">
        <v>64002.803590000003</v>
      </c>
      <c r="M327" s="58">
        <v>10434.657140000001</v>
      </c>
      <c r="N327" s="58">
        <v>74437.460730000006</v>
      </c>
      <c r="O327" s="58">
        <v>269549.39318999997</v>
      </c>
      <c r="P327" s="58">
        <v>27154.08066</v>
      </c>
      <c r="Q327" s="58">
        <v>0</v>
      </c>
      <c r="R327" s="59">
        <v>27154.08066</v>
      </c>
    </row>
    <row r="328" spans="1:18" x14ac:dyDescent="0.25">
      <c r="A328" s="60"/>
      <c r="B328" s="60"/>
      <c r="C328" s="60"/>
      <c r="D328" s="55" t="s">
        <v>364</v>
      </c>
      <c r="E328" s="56">
        <v>521</v>
      </c>
      <c r="F328" s="57">
        <v>57898.08556</v>
      </c>
      <c r="G328" s="58">
        <v>0</v>
      </c>
      <c r="H328" s="58">
        <v>57898.08556</v>
      </c>
      <c r="I328" s="58">
        <v>95316.494049999994</v>
      </c>
      <c r="J328" s="58">
        <v>2549.05836</v>
      </c>
      <c r="K328" s="58">
        <v>97865.552409999989</v>
      </c>
      <c r="L328" s="58">
        <v>17704.642350000002</v>
      </c>
      <c r="M328" s="58">
        <v>7842.6971900000008</v>
      </c>
      <c r="N328" s="58">
        <v>25547.339540000001</v>
      </c>
      <c r="O328" s="58">
        <v>181310.97751</v>
      </c>
      <c r="P328" s="58">
        <v>134231.36688999998</v>
      </c>
      <c r="Q328" s="58">
        <v>0</v>
      </c>
      <c r="R328" s="59">
        <v>134231.36688999998</v>
      </c>
    </row>
    <row r="329" spans="1:18" x14ac:dyDescent="0.25">
      <c r="A329" s="60"/>
      <c r="B329" s="60"/>
      <c r="C329" s="60"/>
      <c r="D329" s="55" t="s">
        <v>365</v>
      </c>
      <c r="E329" s="56">
        <v>547</v>
      </c>
      <c r="F329" s="57">
        <v>6749.1045100000001</v>
      </c>
      <c r="G329" s="58">
        <v>0</v>
      </c>
      <c r="H329" s="58">
        <v>6749.1045100000001</v>
      </c>
      <c r="I329" s="58">
        <v>92293.506400000013</v>
      </c>
      <c r="J329" s="58">
        <v>1666.4445800000001</v>
      </c>
      <c r="K329" s="58">
        <v>93959.950980000009</v>
      </c>
      <c r="L329" s="58">
        <v>3997.0767099999998</v>
      </c>
      <c r="M329" s="58">
        <v>339.47262999999998</v>
      </c>
      <c r="N329" s="58">
        <v>4336.5493399999996</v>
      </c>
      <c r="O329" s="58">
        <v>105045.60483</v>
      </c>
      <c r="P329" s="58">
        <v>41072.68288</v>
      </c>
      <c r="Q329" s="58">
        <v>0</v>
      </c>
      <c r="R329" s="59">
        <v>41072.68288</v>
      </c>
    </row>
    <row r="330" spans="1:18" x14ac:dyDescent="0.25">
      <c r="A330" s="60"/>
      <c r="B330" s="60"/>
      <c r="C330" s="60"/>
      <c r="D330" s="55" t="s">
        <v>366</v>
      </c>
      <c r="E330" s="56">
        <v>400</v>
      </c>
      <c r="F330" s="57">
        <v>19518.496789999997</v>
      </c>
      <c r="G330" s="58">
        <v>0</v>
      </c>
      <c r="H330" s="58">
        <v>19518.496789999997</v>
      </c>
      <c r="I330" s="58">
        <v>79546.330749999994</v>
      </c>
      <c r="J330" s="58">
        <v>438.05684000000002</v>
      </c>
      <c r="K330" s="58">
        <v>79984.387589999998</v>
      </c>
      <c r="L330" s="58">
        <v>5526.8852900000002</v>
      </c>
      <c r="M330" s="58">
        <v>868.29856000000007</v>
      </c>
      <c r="N330" s="58">
        <v>6395.1838499999994</v>
      </c>
      <c r="O330" s="58">
        <v>105898.06823</v>
      </c>
      <c r="P330" s="58">
        <v>32232.355350000002</v>
      </c>
      <c r="Q330" s="58">
        <v>0</v>
      </c>
      <c r="R330" s="59">
        <v>32232.355350000002</v>
      </c>
    </row>
    <row r="331" spans="1:18" x14ac:dyDescent="0.25">
      <c r="A331" s="60"/>
      <c r="B331" s="60"/>
      <c r="C331" s="60"/>
      <c r="D331" s="55" t="s">
        <v>367</v>
      </c>
      <c r="E331" s="56">
        <v>597</v>
      </c>
      <c r="F331" s="57">
        <v>22223.52694</v>
      </c>
      <c r="G331" s="58">
        <v>0</v>
      </c>
      <c r="H331" s="58">
        <v>22223.52694</v>
      </c>
      <c r="I331" s="58">
        <v>46184.022280000005</v>
      </c>
      <c r="J331" s="58">
        <v>996.19703000000004</v>
      </c>
      <c r="K331" s="58">
        <v>47180.21931</v>
      </c>
      <c r="L331" s="58">
        <v>7693.5331699999997</v>
      </c>
      <c r="M331" s="58">
        <v>2473.6945099999998</v>
      </c>
      <c r="N331" s="58">
        <v>10167.22768</v>
      </c>
      <c r="O331" s="58">
        <v>79570.973930000007</v>
      </c>
      <c r="P331" s="58">
        <v>25184.344809999999</v>
      </c>
      <c r="Q331" s="58">
        <v>0</v>
      </c>
      <c r="R331" s="59">
        <v>25184.344809999999</v>
      </c>
    </row>
    <row r="332" spans="1:18" x14ac:dyDescent="0.25">
      <c r="A332" s="60"/>
      <c r="B332" s="60"/>
      <c r="C332" s="60"/>
      <c r="D332" s="60"/>
      <c r="E332" s="61">
        <v>595</v>
      </c>
      <c r="F332" s="62">
        <v>6381.6128699999999</v>
      </c>
      <c r="G332" s="63">
        <v>0</v>
      </c>
      <c r="H332" s="63">
        <v>6381.6128699999999</v>
      </c>
      <c r="I332" s="63">
        <v>446223.64389000001</v>
      </c>
      <c r="J332" s="63">
        <v>29.903419999999997</v>
      </c>
      <c r="K332" s="63">
        <v>446253.54730999999</v>
      </c>
      <c r="L332" s="63">
        <v>4643.0447300000005</v>
      </c>
      <c r="M332" s="63">
        <v>1464.1255100000001</v>
      </c>
      <c r="N332" s="63">
        <v>6107.1702400000004</v>
      </c>
      <c r="O332" s="63">
        <v>458742.33042000001</v>
      </c>
      <c r="P332" s="63">
        <v>75.523359999999997</v>
      </c>
      <c r="Q332" s="63">
        <v>0</v>
      </c>
      <c r="R332" s="64">
        <v>75.523359999999997</v>
      </c>
    </row>
    <row r="333" spans="1:18" x14ac:dyDescent="0.25">
      <c r="A333" s="60"/>
      <c r="B333" s="60"/>
      <c r="C333" s="60"/>
      <c r="D333" s="55" t="s">
        <v>368</v>
      </c>
      <c r="E333" s="56">
        <v>402</v>
      </c>
      <c r="F333" s="57">
        <v>235636.91134999998</v>
      </c>
      <c r="G333" s="58">
        <v>0</v>
      </c>
      <c r="H333" s="58">
        <v>235636.91134999998</v>
      </c>
      <c r="I333" s="58">
        <v>2416.7976699999999</v>
      </c>
      <c r="J333" s="58">
        <v>1413.9962</v>
      </c>
      <c r="K333" s="58">
        <v>3830.79387</v>
      </c>
      <c r="L333" s="58">
        <v>90571.236659999995</v>
      </c>
      <c r="M333" s="58">
        <v>55688.819349999998</v>
      </c>
      <c r="N333" s="58">
        <v>146260.05601</v>
      </c>
      <c r="O333" s="58">
        <v>385727.76123</v>
      </c>
      <c r="P333" s="58">
        <v>33565.98633</v>
      </c>
      <c r="Q333" s="58">
        <v>0</v>
      </c>
      <c r="R333" s="59">
        <v>33565.98633</v>
      </c>
    </row>
    <row r="334" spans="1:18" x14ac:dyDescent="0.25">
      <c r="A334" s="60"/>
      <c r="B334" s="60"/>
      <c r="C334" s="60"/>
      <c r="D334" s="55" t="s">
        <v>369</v>
      </c>
      <c r="E334" s="56">
        <v>404</v>
      </c>
      <c r="F334" s="57">
        <v>26336.502929999999</v>
      </c>
      <c r="G334" s="58">
        <v>0</v>
      </c>
      <c r="H334" s="58">
        <v>26336.502929999999</v>
      </c>
      <c r="I334" s="58">
        <v>131809.85912000001</v>
      </c>
      <c r="J334" s="58">
        <v>365.67518000000001</v>
      </c>
      <c r="K334" s="58">
        <v>132175.5343</v>
      </c>
      <c r="L334" s="58">
        <v>15082.038470000001</v>
      </c>
      <c r="M334" s="58">
        <v>1383.3741200000002</v>
      </c>
      <c r="N334" s="58">
        <v>16465.41259</v>
      </c>
      <c r="O334" s="58">
        <v>174977.44981999998</v>
      </c>
      <c r="P334" s="58">
        <v>79429.159169999999</v>
      </c>
      <c r="Q334" s="58">
        <v>0</v>
      </c>
      <c r="R334" s="59">
        <v>79429.159169999999</v>
      </c>
    </row>
    <row r="335" spans="1:18" x14ac:dyDescent="0.25">
      <c r="A335" s="60"/>
      <c r="B335" s="60"/>
      <c r="C335" s="60"/>
      <c r="D335" s="55" t="s">
        <v>370</v>
      </c>
      <c r="E335" s="56">
        <v>431</v>
      </c>
      <c r="F335" s="57">
        <v>74999.035310000007</v>
      </c>
      <c r="G335" s="58">
        <v>0</v>
      </c>
      <c r="H335" s="58">
        <v>74999.035310000007</v>
      </c>
      <c r="I335" s="58">
        <v>453327.01273000002</v>
      </c>
      <c r="J335" s="58">
        <v>1174.1063000000001</v>
      </c>
      <c r="K335" s="58">
        <v>454501.11902999994</v>
      </c>
      <c r="L335" s="58">
        <v>103513.89629999999</v>
      </c>
      <c r="M335" s="58">
        <v>22799.888850000003</v>
      </c>
      <c r="N335" s="58">
        <v>126313.78515000001</v>
      </c>
      <c r="O335" s="58">
        <v>655813.93949000002</v>
      </c>
      <c r="P335" s="58">
        <v>5152.1820099999995</v>
      </c>
      <c r="Q335" s="58">
        <v>0</v>
      </c>
      <c r="R335" s="59">
        <v>5152.1820099999995</v>
      </c>
    </row>
    <row r="336" spans="1:18" x14ac:dyDescent="0.25">
      <c r="A336" s="60"/>
      <c r="B336" s="60"/>
      <c r="C336" s="60"/>
      <c r="D336" s="60"/>
      <c r="E336" s="61">
        <v>552</v>
      </c>
      <c r="F336" s="62">
        <v>669.36354000000006</v>
      </c>
      <c r="G336" s="63">
        <v>0</v>
      </c>
      <c r="H336" s="63">
        <v>669.36354000000006</v>
      </c>
      <c r="I336" s="63">
        <v>40299.234979999994</v>
      </c>
      <c r="J336" s="63">
        <v>1122.87679</v>
      </c>
      <c r="K336" s="63">
        <v>41422.111770000003</v>
      </c>
      <c r="L336" s="63">
        <v>3425.8739999999998</v>
      </c>
      <c r="M336" s="63">
        <v>74.563460000000006</v>
      </c>
      <c r="N336" s="63">
        <v>3500.4374600000001</v>
      </c>
      <c r="O336" s="63">
        <v>45591.912770000003</v>
      </c>
      <c r="P336" s="63">
        <v>31934.86089</v>
      </c>
      <c r="Q336" s="63">
        <v>0</v>
      </c>
      <c r="R336" s="64">
        <v>31934.86089</v>
      </c>
    </row>
    <row r="337" spans="1:18" x14ac:dyDescent="0.25">
      <c r="A337" s="60"/>
      <c r="B337" s="60"/>
      <c r="C337" s="60"/>
      <c r="D337" s="60"/>
      <c r="E337" s="61">
        <v>785</v>
      </c>
      <c r="F337" s="62">
        <v>2495687.0677399999</v>
      </c>
      <c r="G337" s="63">
        <v>1086714.39521</v>
      </c>
      <c r="H337" s="63">
        <v>3582401.4629499996</v>
      </c>
      <c r="I337" s="63">
        <v>562138.40166999993</v>
      </c>
      <c r="J337" s="63">
        <v>7203.9555</v>
      </c>
      <c r="K337" s="63">
        <v>569342.35716999997</v>
      </c>
      <c r="L337" s="63">
        <v>357300.37328</v>
      </c>
      <c r="M337" s="63">
        <v>389372.97042999999</v>
      </c>
      <c r="N337" s="63">
        <v>746673.34371000004</v>
      </c>
      <c r="O337" s="63">
        <v>4898417.16383</v>
      </c>
      <c r="P337" s="63">
        <v>6272899.36821</v>
      </c>
      <c r="Q337" s="63">
        <v>2330.49107</v>
      </c>
      <c r="R337" s="64">
        <v>6275229.8592799995</v>
      </c>
    </row>
    <row r="338" spans="1:18" x14ac:dyDescent="0.25">
      <c r="A338" s="60"/>
      <c r="B338" s="60"/>
      <c r="C338" s="60"/>
      <c r="D338" s="55" t="s">
        <v>371</v>
      </c>
      <c r="E338" s="56">
        <v>447</v>
      </c>
      <c r="F338" s="57">
        <v>4915572.4818100007</v>
      </c>
      <c r="G338" s="58">
        <v>192284.12580000001</v>
      </c>
      <c r="H338" s="58">
        <v>5107856.6076099994</v>
      </c>
      <c r="I338" s="58">
        <v>1223959.94631</v>
      </c>
      <c r="J338" s="58">
        <v>8840.6921199999997</v>
      </c>
      <c r="K338" s="58">
        <v>1232800.63843</v>
      </c>
      <c r="L338" s="58">
        <v>940976.52425000002</v>
      </c>
      <c r="M338" s="58">
        <v>138502.52644999998</v>
      </c>
      <c r="N338" s="58">
        <v>1079479.0507</v>
      </c>
      <c r="O338" s="58">
        <v>7420136.2967400001</v>
      </c>
      <c r="P338" s="58">
        <v>3172302.2811599998</v>
      </c>
      <c r="Q338" s="58">
        <v>0</v>
      </c>
      <c r="R338" s="59">
        <v>3172302.2811599998</v>
      </c>
    </row>
    <row r="339" spans="1:18" x14ac:dyDescent="0.25">
      <c r="A339" s="60"/>
      <c r="B339" s="60"/>
      <c r="C339" s="60"/>
      <c r="D339" s="60"/>
      <c r="E339" s="61">
        <v>554</v>
      </c>
      <c r="F339" s="62">
        <v>440.47084000000001</v>
      </c>
      <c r="G339" s="63">
        <v>0</v>
      </c>
      <c r="H339" s="63">
        <v>440.47084000000001</v>
      </c>
      <c r="I339" s="63">
        <v>89631.189140000002</v>
      </c>
      <c r="J339" s="63">
        <v>1519.0124900000001</v>
      </c>
      <c r="K339" s="63">
        <v>91150.201629999996</v>
      </c>
      <c r="L339" s="63">
        <v>1382.2161899999999</v>
      </c>
      <c r="M339" s="63">
        <v>13.167489999999999</v>
      </c>
      <c r="N339" s="63">
        <v>1395.3836799999999</v>
      </c>
      <c r="O339" s="63">
        <v>92986.056150000004</v>
      </c>
      <c r="P339" s="63">
        <v>21278.407739999999</v>
      </c>
      <c r="Q339" s="63">
        <v>0</v>
      </c>
      <c r="R339" s="64">
        <v>21278.407739999999</v>
      </c>
    </row>
    <row r="340" spans="1:18" x14ac:dyDescent="0.25">
      <c r="A340" s="60"/>
      <c r="B340" s="60"/>
      <c r="C340" s="60"/>
      <c r="D340" s="60"/>
      <c r="E340" s="61">
        <v>406</v>
      </c>
      <c r="F340" s="62">
        <v>0</v>
      </c>
      <c r="G340" s="63">
        <v>0</v>
      </c>
      <c r="H340" s="63">
        <v>0</v>
      </c>
      <c r="I340" s="63">
        <v>0</v>
      </c>
      <c r="J340" s="63">
        <v>0</v>
      </c>
      <c r="K340" s="63">
        <v>0</v>
      </c>
      <c r="L340" s="63">
        <v>0</v>
      </c>
      <c r="M340" s="63">
        <v>0</v>
      </c>
      <c r="N340" s="63">
        <v>0</v>
      </c>
      <c r="O340" s="63">
        <v>0</v>
      </c>
      <c r="P340" s="63">
        <v>0</v>
      </c>
      <c r="Q340" s="63">
        <v>0</v>
      </c>
      <c r="R340" s="64">
        <v>0</v>
      </c>
    </row>
    <row r="341" spans="1:18" x14ac:dyDescent="0.25">
      <c r="A341" s="60"/>
      <c r="B341" s="60"/>
      <c r="C341" s="60"/>
      <c r="D341" s="55" t="s">
        <v>372</v>
      </c>
      <c r="E341" s="56">
        <v>536</v>
      </c>
      <c r="F341" s="57">
        <v>40007.725460000001</v>
      </c>
      <c r="G341" s="58">
        <v>0</v>
      </c>
      <c r="H341" s="58">
        <v>40007.725460000001</v>
      </c>
      <c r="I341" s="58">
        <v>123984.76184000001</v>
      </c>
      <c r="J341" s="58">
        <v>2303.1792999999998</v>
      </c>
      <c r="K341" s="58">
        <v>126287.94114</v>
      </c>
      <c r="L341" s="58">
        <v>20299.931239999998</v>
      </c>
      <c r="M341" s="58">
        <v>4987.1406299999999</v>
      </c>
      <c r="N341" s="58">
        <v>25287.07187</v>
      </c>
      <c r="O341" s="58">
        <v>191582.73847000001</v>
      </c>
      <c r="P341" s="58">
        <v>114636.00119</v>
      </c>
      <c r="Q341" s="58">
        <v>0</v>
      </c>
      <c r="R341" s="59">
        <v>114636.00119</v>
      </c>
    </row>
    <row r="342" spans="1:18" x14ac:dyDescent="0.25">
      <c r="A342" s="60"/>
      <c r="B342" s="60"/>
      <c r="C342" s="60"/>
      <c r="D342" s="60"/>
      <c r="E342" s="61">
        <v>476</v>
      </c>
      <c r="F342" s="62">
        <v>21955.211299999999</v>
      </c>
      <c r="G342" s="63">
        <v>0</v>
      </c>
      <c r="H342" s="63">
        <v>21955.211299999999</v>
      </c>
      <c r="I342" s="63">
        <v>88322.248689999993</v>
      </c>
      <c r="J342" s="63">
        <v>1188.41427</v>
      </c>
      <c r="K342" s="63">
        <v>89510.662959999987</v>
      </c>
      <c r="L342" s="63">
        <v>10535.42683</v>
      </c>
      <c r="M342" s="63">
        <v>3349.5678599999997</v>
      </c>
      <c r="N342" s="63">
        <v>13884.99469</v>
      </c>
      <c r="O342" s="63">
        <v>125350.86895</v>
      </c>
      <c r="P342" s="63">
        <v>65310.707770000001</v>
      </c>
      <c r="Q342" s="63">
        <v>0</v>
      </c>
      <c r="R342" s="64">
        <v>65310.707770000001</v>
      </c>
    </row>
    <row r="343" spans="1:18" x14ac:dyDescent="0.25">
      <c r="A343" s="60"/>
      <c r="B343" s="60"/>
      <c r="C343" s="60"/>
      <c r="D343" s="60"/>
      <c r="E343" s="61">
        <v>835</v>
      </c>
      <c r="F343" s="62">
        <v>0</v>
      </c>
      <c r="G343" s="63">
        <v>0</v>
      </c>
      <c r="H343" s="63">
        <v>0</v>
      </c>
      <c r="I343" s="63">
        <v>0</v>
      </c>
      <c r="J343" s="63">
        <v>0</v>
      </c>
      <c r="K343" s="63">
        <v>0</v>
      </c>
      <c r="L343" s="63">
        <v>0</v>
      </c>
      <c r="M343" s="63">
        <v>0</v>
      </c>
      <c r="N343" s="63">
        <v>0</v>
      </c>
      <c r="O343" s="63">
        <v>0</v>
      </c>
      <c r="P343" s="63">
        <v>0</v>
      </c>
      <c r="Q343" s="63">
        <v>0</v>
      </c>
      <c r="R343" s="64">
        <v>0</v>
      </c>
    </row>
    <row r="344" spans="1:18" x14ac:dyDescent="0.25">
      <c r="A344" s="60"/>
      <c r="B344" s="60"/>
      <c r="C344" s="60"/>
      <c r="D344" s="55" t="s">
        <v>373</v>
      </c>
      <c r="E344" s="56">
        <v>425</v>
      </c>
      <c r="F344" s="57">
        <v>20642.634109999999</v>
      </c>
      <c r="G344" s="58">
        <v>0</v>
      </c>
      <c r="H344" s="58">
        <v>20642.634109999999</v>
      </c>
      <c r="I344" s="58">
        <v>127984.15318000001</v>
      </c>
      <c r="J344" s="58">
        <v>1353.01268</v>
      </c>
      <c r="K344" s="58">
        <v>129337.16585999999</v>
      </c>
      <c r="L344" s="58">
        <v>12303.97119</v>
      </c>
      <c r="M344" s="58">
        <v>5989.3320800000001</v>
      </c>
      <c r="N344" s="58">
        <v>18293.30327</v>
      </c>
      <c r="O344" s="58">
        <v>168273.10324</v>
      </c>
      <c r="P344" s="58">
        <v>72453.681799999991</v>
      </c>
      <c r="Q344" s="58">
        <v>0</v>
      </c>
      <c r="R344" s="59">
        <v>72453.681799999991</v>
      </c>
    </row>
    <row r="345" spans="1:18" x14ac:dyDescent="0.25">
      <c r="A345" s="60"/>
      <c r="B345" s="60"/>
      <c r="C345" s="60"/>
      <c r="D345" s="55" t="s">
        <v>374</v>
      </c>
      <c r="E345" s="56">
        <v>416</v>
      </c>
      <c r="F345" s="57">
        <v>21165.666519999999</v>
      </c>
      <c r="G345" s="58">
        <v>0</v>
      </c>
      <c r="H345" s="58">
        <v>21165.666519999999</v>
      </c>
      <c r="I345" s="58">
        <v>64784.391799999998</v>
      </c>
      <c r="J345" s="58">
        <v>1426.49558</v>
      </c>
      <c r="K345" s="58">
        <v>66210.88738</v>
      </c>
      <c r="L345" s="58">
        <v>9921.4718400000002</v>
      </c>
      <c r="M345" s="58">
        <v>1611.1115500000001</v>
      </c>
      <c r="N345" s="58">
        <v>11532.58339</v>
      </c>
      <c r="O345" s="58">
        <v>98909.137290000013</v>
      </c>
      <c r="P345" s="58">
        <v>60029.283960000001</v>
      </c>
      <c r="Q345" s="58">
        <v>0</v>
      </c>
      <c r="R345" s="59">
        <v>60029.283960000001</v>
      </c>
    </row>
    <row r="346" spans="1:18" x14ac:dyDescent="0.25">
      <c r="A346" s="60"/>
      <c r="B346" s="60"/>
      <c r="C346" s="60"/>
      <c r="D346" s="55" t="s">
        <v>141</v>
      </c>
      <c r="E346" s="56">
        <v>529</v>
      </c>
      <c r="F346" s="57">
        <v>47256.784619999999</v>
      </c>
      <c r="G346" s="58">
        <v>0</v>
      </c>
      <c r="H346" s="58">
        <v>47256.784619999999</v>
      </c>
      <c r="I346" s="58">
        <v>121395.07072</v>
      </c>
      <c r="J346" s="58">
        <v>1569.6490200000001</v>
      </c>
      <c r="K346" s="58">
        <v>122964.71974</v>
      </c>
      <c r="L346" s="58">
        <v>59984.658240000004</v>
      </c>
      <c r="M346" s="58">
        <v>39483.57836</v>
      </c>
      <c r="N346" s="58">
        <v>99468.236599999989</v>
      </c>
      <c r="O346" s="58">
        <v>269689.74095999997</v>
      </c>
      <c r="P346" s="58">
        <v>71489.155029999994</v>
      </c>
      <c r="Q346" s="58">
        <v>0</v>
      </c>
      <c r="R346" s="59">
        <v>71489.155029999994</v>
      </c>
    </row>
    <row r="347" spans="1:18" x14ac:dyDescent="0.25">
      <c r="A347" s="60"/>
      <c r="B347" s="60"/>
      <c r="C347" s="60"/>
      <c r="D347" s="55" t="s">
        <v>375</v>
      </c>
      <c r="E347" s="56">
        <v>483</v>
      </c>
      <c r="F347" s="57">
        <v>55902.096740000001</v>
      </c>
      <c r="G347" s="58">
        <v>0</v>
      </c>
      <c r="H347" s="58">
        <v>55902.096740000001</v>
      </c>
      <c r="I347" s="58">
        <v>102847.21982</v>
      </c>
      <c r="J347" s="58">
        <v>721.58143999999993</v>
      </c>
      <c r="K347" s="58">
        <v>103568.80126000001</v>
      </c>
      <c r="L347" s="58">
        <v>15098.540429999999</v>
      </c>
      <c r="M347" s="58">
        <v>8305.8959300000006</v>
      </c>
      <c r="N347" s="58">
        <v>23404.43636</v>
      </c>
      <c r="O347" s="58">
        <v>182875.33436000001</v>
      </c>
      <c r="P347" s="58">
        <v>32261.762149999999</v>
      </c>
      <c r="Q347" s="58">
        <v>0</v>
      </c>
      <c r="R347" s="59">
        <v>32261.762149999999</v>
      </c>
    </row>
    <row r="348" spans="1:18" x14ac:dyDescent="0.25">
      <c r="A348" s="60"/>
      <c r="B348" s="60"/>
      <c r="C348" s="60"/>
      <c r="D348" s="60"/>
      <c r="E348" s="61">
        <v>791</v>
      </c>
      <c r="F348" s="62">
        <v>0</v>
      </c>
      <c r="G348" s="63">
        <v>0</v>
      </c>
      <c r="H348" s="63">
        <v>0</v>
      </c>
      <c r="I348" s="63">
        <v>0.40861999999999998</v>
      </c>
      <c r="J348" s="63">
        <v>4.3770000000000003E-2</v>
      </c>
      <c r="K348" s="63">
        <v>0.45238999999999996</v>
      </c>
      <c r="L348" s="63">
        <v>1778.9130400000001</v>
      </c>
      <c r="M348" s="63">
        <v>131.36498</v>
      </c>
      <c r="N348" s="63">
        <v>1910.27802</v>
      </c>
      <c r="O348" s="63">
        <v>1910.7304099999999</v>
      </c>
      <c r="P348" s="63">
        <v>7025.4698399999997</v>
      </c>
      <c r="Q348" s="63">
        <v>0</v>
      </c>
      <c r="R348" s="64">
        <v>7025.4698399999997</v>
      </c>
    </row>
    <row r="349" spans="1:18" x14ac:dyDescent="0.25">
      <c r="A349" s="60"/>
      <c r="B349" s="60"/>
      <c r="C349" s="60"/>
      <c r="D349" s="60"/>
      <c r="E349" s="61">
        <v>852</v>
      </c>
      <c r="F349" s="62">
        <v>69.530659999999997</v>
      </c>
      <c r="G349" s="63">
        <v>0</v>
      </c>
      <c r="H349" s="63">
        <v>69.530659999999997</v>
      </c>
      <c r="I349" s="63">
        <v>576536.14964999992</v>
      </c>
      <c r="J349" s="63">
        <v>0</v>
      </c>
      <c r="K349" s="63">
        <v>576536.14964999992</v>
      </c>
      <c r="L349" s="63">
        <v>379.57691</v>
      </c>
      <c r="M349" s="63">
        <v>31.017199999999999</v>
      </c>
      <c r="N349" s="63">
        <v>410.59411</v>
      </c>
      <c r="O349" s="63">
        <v>577016.27441999991</v>
      </c>
      <c r="P349" s="63">
        <v>0</v>
      </c>
      <c r="Q349" s="63">
        <v>0</v>
      </c>
      <c r="R349" s="64">
        <v>0</v>
      </c>
    </row>
    <row r="350" spans="1:18" x14ac:dyDescent="0.25">
      <c r="A350" s="60"/>
      <c r="B350" s="60"/>
      <c r="C350" s="60"/>
      <c r="D350" s="55" t="s">
        <v>376</v>
      </c>
      <c r="E350" s="56">
        <v>414</v>
      </c>
      <c r="F350" s="57">
        <v>123671.84864</v>
      </c>
      <c r="G350" s="58">
        <v>0</v>
      </c>
      <c r="H350" s="58">
        <v>123671.84864</v>
      </c>
      <c r="I350" s="58">
        <v>60676.97006</v>
      </c>
      <c r="J350" s="58">
        <v>2875.8268900000003</v>
      </c>
      <c r="K350" s="58">
        <v>63552.796950000004</v>
      </c>
      <c r="L350" s="58">
        <v>18674.404210000001</v>
      </c>
      <c r="M350" s="58">
        <v>7968.7091600000003</v>
      </c>
      <c r="N350" s="58">
        <v>26643.113370000003</v>
      </c>
      <c r="O350" s="58">
        <v>213867.75896000001</v>
      </c>
      <c r="P350" s="58">
        <v>49131.119060000005</v>
      </c>
      <c r="Q350" s="58">
        <v>0</v>
      </c>
      <c r="R350" s="59">
        <v>49131.119060000005</v>
      </c>
    </row>
    <row r="351" spans="1:18" x14ac:dyDescent="0.25">
      <c r="A351" s="60"/>
      <c r="B351" s="60"/>
      <c r="C351" s="60"/>
      <c r="D351" s="60"/>
      <c r="E351" s="61">
        <v>525</v>
      </c>
      <c r="F351" s="62">
        <v>113477.78431</v>
      </c>
      <c r="G351" s="63">
        <v>0</v>
      </c>
      <c r="H351" s="63">
        <v>113477.78431</v>
      </c>
      <c r="I351" s="63">
        <v>110595.89839</v>
      </c>
      <c r="J351" s="63">
        <v>601.53031999999996</v>
      </c>
      <c r="K351" s="63">
        <v>111197.42870999999</v>
      </c>
      <c r="L351" s="63">
        <v>26225.99943</v>
      </c>
      <c r="M351" s="63">
        <v>23928.187809999999</v>
      </c>
      <c r="N351" s="63">
        <v>50154.187239999999</v>
      </c>
      <c r="O351" s="63">
        <v>274829.40025999997</v>
      </c>
      <c r="P351" s="63">
        <v>30866.049149999999</v>
      </c>
      <c r="Q351" s="63">
        <v>0</v>
      </c>
      <c r="R351" s="64">
        <v>30866.049149999999</v>
      </c>
    </row>
    <row r="352" spans="1:18" x14ac:dyDescent="0.25">
      <c r="A352" s="60"/>
      <c r="B352" s="60"/>
      <c r="C352" s="60"/>
      <c r="D352" s="60"/>
      <c r="E352" s="61">
        <v>553</v>
      </c>
      <c r="F352" s="62">
        <v>243.02789000000001</v>
      </c>
      <c r="G352" s="63">
        <v>0</v>
      </c>
      <c r="H352" s="63">
        <v>243.02789000000001</v>
      </c>
      <c r="I352" s="63">
        <v>68368.936749999993</v>
      </c>
      <c r="J352" s="63">
        <v>1200.0086100000001</v>
      </c>
      <c r="K352" s="63">
        <v>69568.945359999998</v>
      </c>
      <c r="L352" s="63">
        <v>200.74354</v>
      </c>
      <c r="M352" s="63">
        <v>13.817549999999999</v>
      </c>
      <c r="N352" s="63">
        <v>214.56109000000001</v>
      </c>
      <c r="O352" s="63">
        <v>70026.534339999998</v>
      </c>
      <c r="P352" s="63">
        <v>17584.497859999999</v>
      </c>
      <c r="Q352" s="63">
        <v>0</v>
      </c>
      <c r="R352" s="64">
        <v>17584.497859999999</v>
      </c>
    </row>
    <row r="353" spans="1:18" x14ac:dyDescent="0.25">
      <c r="A353" s="60"/>
      <c r="B353" s="60"/>
      <c r="C353" s="60"/>
      <c r="D353" s="55" t="s">
        <v>377</v>
      </c>
      <c r="E353" s="56">
        <v>446</v>
      </c>
      <c r="F353" s="57">
        <v>44205.694770000002</v>
      </c>
      <c r="G353" s="58">
        <v>0</v>
      </c>
      <c r="H353" s="58">
        <v>44205.694770000002</v>
      </c>
      <c r="I353" s="58">
        <v>21941.91605</v>
      </c>
      <c r="J353" s="58">
        <v>677.09852999999998</v>
      </c>
      <c r="K353" s="58">
        <v>22619.014579999999</v>
      </c>
      <c r="L353" s="58">
        <v>12738.18758</v>
      </c>
      <c r="M353" s="58">
        <v>2314.6569</v>
      </c>
      <c r="N353" s="58">
        <v>15052.84448</v>
      </c>
      <c r="O353" s="58">
        <v>81877.553830000004</v>
      </c>
      <c r="P353" s="58">
        <v>64946.542659999999</v>
      </c>
      <c r="Q353" s="58">
        <v>0</v>
      </c>
      <c r="R353" s="59">
        <v>64946.542659999999</v>
      </c>
    </row>
    <row r="354" spans="1:18" x14ac:dyDescent="0.25">
      <c r="A354" s="60"/>
      <c r="B354" s="60"/>
      <c r="C354" s="60"/>
      <c r="D354" s="55" t="s">
        <v>378</v>
      </c>
      <c r="E354" s="56">
        <v>469</v>
      </c>
      <c r="F354" s="57">
        <v>18548.172559999999</v>
      </c>
      <c r="G354" s="58">
        <v>0</v>
      </c>
      <c r="H354" s="58">
        <v>18548.172559999999</v>
      </c>
      <c r="I354" s="58">
        <v>94543.993010000006</v>
      </c>
      <c r="J354" s="58">
        <v>1057.6725100000001</v>
      </c>
      <c r="K354" s="58">
        <v>95601.665519999995</v>
      </c>
      <c r="L354" s="58">
        <v>8201.0438099999992</v>
      </c>
      <c r="M354" s="58">
        <v>538.96027000000004</v>
      </c>
      <c r="N354" s="58">
        <v>8740.0040800000006</v>
      </c>
      <c r="O354" s="58">
        <v>122889.84216</v>
      </c>
      <c r="P354" s="58">
        <v>46316.846909999993</v>
      </c>
      <c r="Q354" s="58">
        <v>0</v>
      </c>
      <c r="R354" s="59">
        <v>46316.846909999993</v>
      </c>
    </row>
    <row r="355" spans="1:18" x14ac:dyDescent="0.25">
      <c r="A355" s="60"/>
      <c r="B355" s="60"/>
      <c r="C355" s="60"/>
      <c r="D355" s="60"/>
      <c r="E355" s="61">
        <v>695</v>
      </c>
      <c r="F355" s="62">
        <v>0</v>
      </c>
      <c r="G355" s="63">
        <v>0</v>
      </c>
      <c r="H355" s="63">
        <v>0</v>
      </c>
      <c r="I355" s="63">
        <v>79137.059280000001</v>
      </c>
      <c r="J355" s="63">
        <v>1.9539999999999998E-2</v>
      </c>
      <c r="K355" s="63">
        <v>79137.078819999995</v>
      </c>
      <c r="L355" s="63">
        <v>1359.72515</v>
      </c>
      <c r="M355" s="63">
        <v>348.53891999999996</v>
      </c>
      <c r="N355" s="63">
        <v>1708.2640700000002</v>
      </c>
      <c r="O355" s="63">
        <v>80845.34289</v>
      </c>
      <c r="P355" s="63">
        <v>1620.8490800000002</v>
      </c>
      <c r="Q355" s="63">
        <v>0</v>
      </c>
      <c r="R355" s="64">
        <v>1620.8490800000002</v>
      </c>
    </row>
    <row r="356" spans="1:18" x14ac:dyDescent="0.25">
      <c r="A356" s="60"/>
      <c r="B356" s="60"/>
      <c r="C356" s="60"/>
      <c r="D356" s="55" t="s">
        <v>51</v>
      </c>
      <c r="E356" s="56">
        <v>615</v>
      </c>
      <c r="F356" s="57">
        <v>22018.808239999998</v>
      </c>
      <c r="G356" s="58">
        <v>0</v>
      </c>
      <c r="H356" s="58">
        <v>22018.808239999998</v>
      </c>
      <c r="I356" s="58">
        <v>100329.03189</v>
      </c>
      <c r="J356" s="58">
        <v>832.73761999999999</v>
      </c>
      <c r="K356" s="58">
        <v>101161.76951</v>
      </c>
      <c r="L356" s="58">
        <v>9835.3998499999998</v>
      </c>
      <c r="M356" s="58">
        <v>2372.9394300000004</v>
      </c>
      <c r="N356" s="58">
        <v>12208.33928</v>
      </c>
      <c r="O356" s="58">
        <v>135388.91703000001</v>
      </c>
      <c r="P356" s="58">
        <v>48571.166360000003</v>
      </c>
      <c r="Q356" s="58">
        <v>0</v>
      </c>
      <c r="R356" s="59">
        <v>48571.166360000003</v>
      </c>
    </row>
    <row r="357" spans="1:18" x14ac:dyDescent="0.25">
      <c r="A357" s="60"/>
      <c r="B357" s="60"/>
      <c r="C357" s="60"/>
      <c r="D357" s="60"/>
      <c r="E357" s="61">
        <v>563</v>
      </c>
      <c r="F357" s="62">
        <v>34605.915560000001</v>
      </c>
      <c r="G357" s="63">
        <v>0</v>
      </c>
      <c r="H357" s="63">
        <v>34605.915560000001</v>
      </c>
      <c r="I357" s="63">
        <v>120157.89967</v>
      </c>
      <c r="J357" s="63">
        <v>1039.57284</v>
      </c>
      <c r="K357" s="63">
        <v>121197.47251000001</v>
      </c>
      <c r="L357" s="63">
        <v>20173.77461</v>
      </c>
      <c r="M357" s="63">
        <v>2662.4083900000001</v>
      </c>
      <c r="N357" s="63">
        <v>22836.183000000001</v>
      </c>
      <c r="O357" s="63">
        <v>178639.57107000001</v>
      </c>
      <c r="P357" s="63">
        <v>48031.795770000004</v>
      </c>
      <c r="Q357" s="63">
        <v>0</v>
      </c>
      <c r="R357" s="64">
        <v>48031.795770000004</v>
      </c>
    </row>
    <row r="358" spans="1:18" x14ac:dyDescent="0.25">
      <c r="A358" s="60"/>
      <c r="B358" s="60"/>
      <c r="C358" s="60"/>
      <c r="D358" s="60"/>
      <c r="E358" s="61">
        <v>739</v>
      </c>
      <c r="F358" s="62">
        <v>22568.33813</v>
      </c>
      <c r="G358" s="63">
        <v>0</v>
      </c>
      <c r="H358" s="63">
        <v>22568.33813</v>
      </c>
      <c r="I358" s="63">
        <v>57610.411890000003</v>
      </c>
      <c r="J358" s="63">
        <v>970.84339999999997</v>
      </c>
      <c r="K358" s="63">
        <v>58581.255290000001</v>
      </c>
      <c r="L358" s="63">
        <v>6071.7568200000005</v>
      </c>
      <c r="M358" s="63">
        <v>1719.93885</v>
      </c>
      <c r="N358" s="63">
        <v>7791.6956700000001</v>
      </c>
      <c r="O358" s="63">
        <v>88941.289090000006</v>
      </c>
      <c r="P358" s="63">
        <v>71087.442340000009</v>
      </c>
      <c r="Q358" s="63">
        <v>0</v>
      </c>
      <c r="R358" s="64">
        <v>71087.442340000009</v>
      </c>
    </row>
    <row r="359" spans="1:18" x14ac:dyDescent="0.25">
      <c r="A359" s="60"/>
      <c r="B359" s="60"/>
      <c r="C359" s="60"/>
      <c r="D359" s="55" t="s">
        <v>379</v>
      </c>
      <c r="E359" s="56">
        <v>651</v>
      </c>
      <c r="F359" s="57">
        <v>0</v>
      </c>
      <c r="G359" s="58">
        <v>0</v>
      </c>
      <c r="H359" s="58">
        <v>0</v>
      </c>
      <c r="I359" s="58">
        <v>1523.3363700000002</v>
      </c>
      <c r="J359" s="58">
        <v>0</v>
      </c>
      <c r="K359" s="58">
        <v>1523.3363700000002</v>
      </c>
      <c r="L359" s="58">
        <v>1168.83293</v>
      </c>
      <c r="M359" s="58">
        <v>17.497439999999997</v>
      </c>
      <c r="N359" s="58">
        <v>1186.3303700000001</v>
      </c>
      <c r="O359" s="58">
        <v>2709.6667400000001</v>
      </c>
      <c r="P359" s="58">
        <v>0</v>
      </c>
      <c r="Q359" s="58">
        <v>0</v>
      </c>
      <c r="R359" s="59">
        <v>0</v>
      </c>
    </row>
    <row r="360" spans="1:18" x14ac:dyDescent="0.25">
      <c r="A360" s="60"/>
      <c r="B360" s="60"/>
      <c r="C360" s="60"/>
      <c r="D360" s="55" t="s">
        <v>380</v>
      </c>
      <c r="E360" s="56">
        <v>573</v>
      </c>
      <c r="F360" s="57">
        <v>13575.021429999999</v>
      </c>
      <c r="G360" s="58">
        <v>0</v>
      </c>
      <c r="H360" s="58">
        <v>13575.021429999999</v>
      </c>
      <c r="I360" s="58">
        <v>127235.06698</v>
      </c>
      <c r="J360" s="58">
        <v>863.58461</v>
      </c>
      <c r="K360" s="58">
        <v>128098.65159000001</v>
      </c>
      <c r="L360" s="58">
        <v>4464.9759999999997</v>
      </c>
      <c r="M360" s="58">
        <v>1378.9261200000001</v>
      </c>
      <c r="N360" s="58">
        <v>5843.9021199999997</v>
      </c>
      <c r="O360" s="58">
        <v>147517.57513999997</v>
      </c>
      <c r="P360" s="58">
        <v>29301.914359999999</v>
      </c>
      <c r="Q360" s="58">
        <v>0</v>
      </c>
      <c r="R360" s="59">
        <v>29301.914359999999</v>
      </c>
    </row>
    <row r="361" spans="1:18" x14ac:dyDescent="0.25">
      <c r="A361" s="60"/>
      <c r="B361" s="60"/>
      <c r="C361" s="60"/>
      <c r="D361" s="55" t="s">
        <v>381</v>
      </c>
      <c r="E361" s="56">
        <v>432</v>
      </c>
      <c r="F361" s="57">
        <v>45106.478299999995</v>
      </c>
      <c r="G361" s="58">
        <v>0</v>
      </c>
      <c r="H361" s="58">
        <v>45106.478299999995</v>
      </c>
      <c r="I361" s="58">
        <v>89553.795069999993</v>
      </c>
      <c r="J361" s="58">
        <v>5262.3084500000004</v>
      </c>
      <c r="K361" s="58">
        <v>94816.10351999999</v>
      </c>
      <c r="L361" s="58">
        <v>54203.968409999994</v>
      </c>
      <c r="M361" s="58">
        <v>8377.0412199999992</v>
      </c>
      <c r="N361" s="58">
        <v>62581.00963</v>
      </c>
      <c r="O361" s="58">
        <v>202503.59144999998</v>
      </c>
      <c r="P361" s="58">
        <v>61598.951930000003</v>
      </c>
      <c r="Q361" s="58">
        <v>0</v>
      </c>
      <c r="R361" s="59">
        <v>61598.951930000003</v>
      </c>
    </row>
    <row r="362" spans="1:18" x14ac:dyDescent="0.25">
      <c r="A362" s="60"/>
      <c r="B362" s="60"/>
      <c r="C362" s="60"/>
      <c r="D362" s="55" t="s">
        <v>382</v>
      </c>
      <c r="E362" s="56">
        <v>394</v>
      </c>
      <c r="F362" s="57">
        <v>27523.577129999998</v>
      </c>
      <c r="G362" s="58">
        <v>0</v>
      </c>
      <c r="H362" s="58">
        <v>27523.577129999998</v>
      </c>
      <c r="I362" s="58">
        <v>92798.465639999995</v>
      </c>
      <c r="J362" s="58">
        <v>1594.6384399999999</v>
      </c>
      <c r="K362" s="58">
        <v>94393.104080000005</v>
      </c>
      <c r="L362" s="58">
        <v>9863.2377799999995</v>
      </c>
      <c r="M362" s="58">
        <v>1585.9811999999999</v>
      </c>
      <c r="N362" s="58">
        <v>11449.21898</v>
      </c>
      <c r="O362" s="58">
        <v>133365.90018999999</v>
      </c>
      <c r="P362" s="58">
        <v>63152.211090000004</v>
      </c>
      <c r="Q362" s="58">
        <v>0</v>
      </c>
      <c r="R362" s="59">
        <v>63152.211090000004</v>
      </c>
    </row>
    <row r="363" spans="1:18" x14ac:dyDescent="0.25">
      <c r="A363" s="60"/>
      <c r="B363" s="60"/>
      <c r="C363" s="60"/>
      <c r="D363" s="60"/>
      <c r="E363" s="61">
        <v>555</v>
      </c>
      <c r="F363" s="62">
        <v>58.783919999999995</v>
      </c>
      <c r="G363" s="63">
        <v>0</v>
      </c>
      <c r="H363" s="63">
        <v>58.783919999999995</v>
      </c>
      <c r="I363" s="63">
        <v>85678.731809999997</v>
      </c>
      <c r="J363" s="63">
        <v>223.56728000000001</v>
      </c>
      <c r="K363" s="63">
        <v>85902.29909</v>
      </c>
      <c r="L363" s="63">
        <v>274.00365000000005</v>
      </c>
      <c r="M363" s="63">
        <v>183.72485999999998</v>
      </c>
      <c r="N363" s="63">
        <v>457.72851000000003</v>
      </c>
      <c r="O363" s="63">
        <v>86418.811520000003</v>
      </c>
      <c r="P363" s="63">
        <v>10532.830759999999</v>
      </c>
      <c r="Q363" s="63">
        <v>0</v>
      </c>
      <c r="R363" s="64">
        <v>10532.830759999999</v>
      </c>
    </row>
    <row r="364" spans="1:18" x14ac:dyDescent="0.25">
      <c r="A364" s="60"/>
      <c r="B364" s="60"/>
      <c r="C364" s="60"/>
      <c r="D364" s="55" t="s">
        <v>383</v>
      </c>
      <c r="E364" s="56">
        <v>527</v>
      </c>
      <c r="F364" s="57">
        <v>7582.2395299999998</v>
      </c>
      <c r="G364" s="58">
        <v>0</v>
      </c>
      <c r="H364" s="58">
        <v>7582.2395299999998</v>
      </c>
      <c r="I364" s="58">
        <v>64126.76528</v>
      </c>
      <c r="J364" s="58">
        <v>887.32114000000001</v>
      </c>
      <c r="K364" s="58">
        <v>65014.08642</v>
      </c>
      <c r="L364" s="58">
        <v>16055.90156</v>
      </c>
      <c r="M364" s="58">
        <v>1041.3948</v>
      </c>
      <c r="N364" s="58">
        <v>17097.29636</v>
      </c>
      <c r="O364" s="58">
        <v>89693.622310000006</v>
      </c>
      <c r="P364" s="58">
        <v>54577.119740000002</v>
      </c>
      <c r="Q364" s="58">
        <v>0</v>
      </c>
      <c r="R364" s="59">
        <v>54577.119740000002</v>
      </c>
    </row>
    <row r="365" spans="1:18" x14ac:dyDescent="0.25">
      <c r="A365" s="60"/>
      <c r="B365" s="60"/>
      <c r="C365" s="60"/>
      <c r="D365" s="55" t="s">
        <v>384</v>
      </c>
      <c r="E365" s="56">
        <v>574</v>
      </c>
      <c r="F365" s="57">
        <v>75227.552120000008</v>
      </c>
      <c r="G365" s="58">
        <v>0</v>
      </c>
      <c r="H365" s="58">
        <v>75227.552120000008</v>
      </c>
      <c r="I365" s="58">
        <v>207557.97008</v>
      </c>
      <c r="J365" s="58">
        <v>3877.4242300000001</v>
      </c>
      <c r="K365" s="58">
        <v>211435.39431</v>
      </c>
      <c r="L365" s="58">
        <v>59047.194739999999</v>
      </c>
      <c r="M365" s="58">
        <v>3335.45885</v>
      </c>
      <c r="N365" s="58">
        <v>62382.653590000002</v>
      </c>
      <c r="O365" s="58">
        <v>349045.60001999995</v>
      </c>
      <c r="P365" s="58">
        <v>66017.650219999996</v>
      </c>
      <c r="Q365" s="58">
        <v>0</v>
      </c>
      <c r="R365" s="59">
        <v>66017.650219999996</v>
      </c>
    </row>
    <row r="366" spans="1:18" x14ac:dyDescent="0.25">
      <c r="A366" s="60"/>
      <c r="B366" s="60"/>
      <c r="C366" s="60"/>
      <c r="D366" s="55" t="s">
        <v>385</v>
      </c>
      <c r="E366" s="56">
        <v>558</v>
      </c>
      <c r="F366" s="57">
        <v>155657.32461000001</v>
      </c>
      <c r="G366" s="58">
        <v>0</v>
      </c>
      <c r="H366" s="58">
        <v>155657.32461000001</v>
      </c>
      <c r="I366" s="58">
        <v>88463.371610000002</v>
      </c>
      <c r="J366" s="58">
        <v>1834.5327600000001</v>
      </c>
      <c r="K366" s="58">
        <v>90297.904370000004</v>
      </c>
      <c r="L366" s="58">
        <v>12654.922420000001</v>
      </c>
      <c r="M366" s="58">
        <v>1582.3299399999999</v>
      </c>
      <c r="N366" s="58">
        <v>14237.252359999999</v>
      </c>
      <c r="O366" s="58">
        <v>260192.48134</v>
      </c>
      <c r="P366" s="58">
        <v>38105.529649999997</v>
      </c>
      <c r="Q366" s="58">
        <v>0</v>
      </c>
      <c r="R366" s="59">
        <v>38105.529649999997</v>
      </c>
    </row>
    <row r="367" spans="1:18" x14ac:dyDescent="0.25">
      <c r="A367" s="60"/>
      <c r="B367" s="60"/>
      <c r="C367" s="60"/>
      <c r="D367" s="55" t="s">
        <v>386</v>
      </c>
      <c r="E367" s="56">
        <v>392</v>
      </c>
      <c r="F367" s="57">
        <v>25318.320909999999</v>
      </c>
      <c r="G367" s="58">
        <v>0</v>
      </c>
      <c r="H367" s="58">
        <v>25318.320909999999</v>
      </c>
      <c r="I367" s="58">
        <v>57337.691420000003</v>
      </c>
      <c r="J367" s="58">
        <v>779.14502000000005</v>
      </c>
      <c r="K367" s="58">
        <v>58116.836439999999</v>
      </c>
      <c r="L367" s="58">
        <v>7329.0159100000001</v>
      </c>
      <c r="M367" s="58">
        <v>2215.4373599999999</v>
      </c>
      <c r="N367" s="58">
        <v>9544.45327</v>
      </c>
      <c r="O367" s="58">
        <v>92979.610620000007</v>
      </c>
      <c r="P367" s="58">
        <v>53905.546549999999</v>
      </c>
      <c r="Q367" s="58">
        <v>0</v>
      </c>
      <c r="R367" s="59">
        <v>53905.546549999999</v>
      </c>
    </row>
    <row r="368" spans="1:18" x14ac:dyDescent="0.25">
      <c r="A368" s="60"/>
      <c r="B368" s="60"/>
      <c r="C368" s="55" t="s">
        <v>387</v>
      </c>
      <c r="D368" s="55" t="s">
        <v>388</v>
      </c>
      <c r="E368" s="56">
        <v>255</v>
      </c>
      <c r="F368" s="57">
        <v>174.43974</v>
      </c>
      <c r="G368" s="58">
        <v>0</v>
      </c>
      <c r="H368" s="58">
        <v>174.43974</v>
      </c>
      <c r="I368" s="58">
        <v>15662.1585</v>
      </c>
      <c r="J368" s="58">
        <v>79.782899999999998</v>
      </c>
      <c r="K368" s="58">
        <v>15741.9414</v>
      </c>
      <c r="L368" s="58">
        <v>298.06529</v>
      </c>
      <c r="M368" s="58">
        <v>3.3500000000000001E-3</v>
      </c>
      <c r="N368" s="58">
        <v>298.06864000000002</v>
      </c>
      <c r="O368" s="58">
        <v>16214.449779999999</v>
      </c>
      <c r="P368" s="58">
        <v>5605.2199299999993</v>
      </c>
      <c r="Q368" s="58">
        <v>0</v>
      </c>
      <c r="R368" s="59">
        <v>5605.2199299999993</v>
      </c>
    </row>
    <row r="369" spans="1:18" x14ac:dyDescent="0.25">
      <c r="A369" s="60"/>
      <c r="B369" s="60"/>
      <c r="C369" s="60"/>
      <c r="D369" s="55" t="s">
        <v>389</v>
      </c>
      <c r="E369" s="56">
        <v>257</v>
      </c>
      <c r="F369" s="57">
        <v>306.70805999999999</v>
      </c>
      <c r="G369" s="58">
        <v>0</v>
      </c>
      <c r="H369" s="58">
        <v>306.70805999999999</v>
      </c>
      <c r="I369" s="58">
        <v>2565.6284100000003</v>
      </c>
      <c r="J369" s="58">
        <v>568.24397999999997</v>
      </c>
      <c r="K369" s="58">
        <v>3133.87239</v>
      </c>
      <c r="L369" s="58">
        <v>39.7194</v>
      </c>
      <c r="M369" s="58">
        <v>0</v>
      </c>
      <c r="N369" s="58">
        <v>39.7194</v>
      </c>
      <c r="O369" s="58">
        <v>3480.2998499999999</v>
      </c>
      <c r="P369" s="58">
        <v>1562.0840000000001</v>
      </c>
      <c r="Q369" s="58">
        <v>0</v>
      </c>
      <c r="R369" s="59">
        <v>1562.0840000000001</v>
      </c>
    </row>
    <row r="370" spans="1:18" x14ac:dyDescent="0.25">
      <c r="A370" s="60"/>
      <c r="B370" s="60"/>
      <c r="C370" s="55" t="s">
        <v>390</v>
      </c>
      <c r="D370" s="55" t="s">
        <v>390</v>
      </c>
      <c r="E370" s="56">
        <v>249</v>
      </c>
      <c r="F370" s="57">
        <v>32.350290000000001</v>
      </c>
      <c r="G370" s="58">
        <v>0</v>
      </c>
      <c r="H370" s="58">
        <v>32.350290000000001</v>
      </c>
      <c r="I370" s="58">
        <v>21686.490429999998</v>
      </c>
      <c r="J370" s="58">
        <v>0.34131</v>
      </c>
      <c r="K370" s="58">
        <v>21686.831739999998</v>
      </c>
      <c r="L370" s="58">
        <v>198.06522000000001</v>
      </c>
      <c r="M370" s="58">
        <v>0</v>
      </c>
      <c r="N370" s="58">
        <v>198.06522000000001</v>
      </c>
      <c r="O370" s="58">
        <v>21917.24725</v>
      </c>
      <c r="P370" s="58">
        <v>3311.4669399999998</v>
      </c>
      <c r="Q370" s="58">
        <v>0</v>
      </c>
      <c r="R370" s="59">
        <v>3311.4669399999998</v>
      </c>
    </row>
    <row r="371" spans="1:18" x14ac:dyDescent="0.25">
      <c r="A371" s="60"/>
      <c r="B371" s="60"/>
      <c r="C371" s="55" t="s">
        <v>391</v>
      </c>
      <c r="D371" s="55" t="s">
        <v>391</v>
      </c>
      <c r="E371" s="56">
        <v>244</v>
      </c>
      <c r="F371" s="57">
        <v>211.70328000000001</v>
      </c>
      <c r="G371" s="58">
        <v>0</v>
      </c>
      <c r="H371" s="58">
        <v>211.70328000000001</v>
      </c>
      <c r="I371" s="58">
        <v>5246.0932000000003</v>
      </c>
      <c r="J371" s="58">
        <v>0.24805000000000002</v>
      </c>
      <c r="K371" s="58">
        <v>5246.3412500000004</v>
      </c>
      <c r="L371" s="58">
        <v>134.80848999999998</v>
      </c>
      <c r="M371" s="58">
        <v>0</v>
      </c>
      <c r="N371" s="58">
        <v>134.80848999999998</v>
      </c>
      <c r="O371" s="58">
        <v>5592.8530199999996</v>
      </c>
      <c r="P371" s="58">
        <v>1419.0397399999999</v>
      </c>
      <c r="Q371" s="58">
        <v>0</v>
      </c>
      <c r="R371" s="59">
        <v>1419.0397399999999</v>
      </c>
    </row>
    <row r="372" spans="1:18" x14ac:dyDescent="0.25">
      <c r="A372" s="60"/>
      <c r="B372" s="60"/>
      <c r="C372" s="55" t="s">
        <v>392</v>
      </c>
      <c r="D372" s="55" t="s">
        <v>392</v>
      </c>
      <c r="E372" s="56">
        <v>259</v>
      </c>
      <c r="F372" s="57">
        <v>2044.94786</v>
      </c>
      <c r="G372" s="58">
        <v>0</v>
      </c>
      <c r="H372" s="58">
        <v>2044.94786</v>
      </c>
      <c r="I372" s="58">
        <v>17459.838469999999</v>
      </c>
      <c r="J372" s="58">
        <v>4.0899999999999999E-3</v>
      </c>
      <c r="K372" s="58">
        <v>17459.842559999997</v>
      </c>
      <c r="L372" s="58">
        <v>198.61490000000001</v>
      </c>
      <c r="M372" s="58">
        <v>0</v>
      </c>
      <c r="N372" s="58">
        <v>198.61490000000001</v>
      </c>
      <c r="O372" s="58">
        <v>19703.405320000002</v>
      </c>
      <c r="P372" s="58">
        <v>4512.7681500000008</v>
      </c>
      <c r="Q372" s="58">
        <v>0</v>
      </c>
      <c r="R372" s="59">
        <v>4512.7681500000008</v>
      </c>
    </row>
    <row r="373" spans="1:18" x14ac:dyDescent="0.25">
      <c r="A373" s="60"/>
      <c r="B373" s="60"/>
      <c r="C373" s="55" t="s">
        <v>393</v>
      </c>
      <c r="D373" s="55" t="s">
        <v>394</v>
      </c>
      <c r="E373" s="56">
        <v>268</v>
      </c>
      <c r="F373" s="57">
        <v>1054.3763899999999</v>
      </c>
      <c r="G373" s="58">
        <v>0</v>
      </c>
      <c r="H373" s="58">
        <v>1054.3763899999999</v>
      </c>
      <c r="I373" s="58">
        <v>4837.3568399999995</v>
      </c>
      <c r="J373" s="58">
        <v>17.9693</v>
      </c>
      <c r="K373" s="58">
        <v>4855.3261399999992</v>
      </c>
      <c r="L373" s="58">
        <v>109.40025999999999</v>
      </c>
      <c r="M373" s="58">
        <v>10.163260000000001</v>
      </c>
      <c r="N373" s="58">
        <v>119.56352000000001</v>
      </c>
      <c r="O373" s="58">
        <v>6029.2660500000002</v>
      </c>
      <c r="P373" s="58">
        <v>1400.4485400000001</v>
      </c>
      <c r="Q373" s="58">
        <v>0</v>
      </c>
      <c r="R373" s="59">
        <v>1400.4485400000001</v>
      </c>
    </row>
    <row r="374" spans="1:18" x14ac:dyDescent="0.25">
      <c r="A374" s="60"/>
      <c r="B374" s="60"/>
      <c r="C374" s="60"/>
      <c r="D374" s="55" t="s">
        <v>393</v>
      </c>
      <c r="E374" s="56">
        <v>267</v>
      </c>
      <c r="F374" s="57">
        <v>6800.6281100000006</v>
      </c>
      <c r="G374" s="58">
        <v>0</v>
      </c>
      <c r="H374" s="58">
        <v>6800.6281100000006</v>
      </c>
      <c r="I374" s="58">
        <v>17047.821179999999</v>
      </c>
      <c r="J374" s="58">
        <v>116.35191999999999</v>
      </c>
      <c r="K374" s="58">
        <v>17164.1731</v>
      </c>
      <c r="L374" s="58">
        <v>264.34244000000001</v>
      </c>
      <c r="M374" s="58">
        <v>21.107040000000001</v>
      </c>
      <c r="N374" s="58">
        <v>285.44947999999999</v>
      </c>
      <c r="O374" s="58">
        <v>24250.250690000001</v>
      </c>
      <c r="P374" s="58">
        <v>3133.2983300000001</v>
      </c>
      <c r="Q374" s="58">
        <v>0</v>
      </c>
      <c r="R374" s="59">
        <v>3133.2983300000001</v>
      </c>
    </row>
    <row r="375" spans="1:18" x14ac:dyDescent="0.25">
      <c r="A375" s="60"/>
      <c r="B375" s="55" t="s">
        <v>395</v>
      </c>
      <c r="C375" s="55" t="s">
        <v>396</v>
      </c>
      <c r="D375" s="55" t="s">
        <v>397</v>
      </c>
      <c r="E375" s="56">
        <v>166</v>
      </c>
      <c r="F375" s="57">
        <v>4897.3351600000005</v>
      </c>
      <c r="G375" s="58">
        <v>0</v>
      </c>
      <c r="H375" s="58">
        <v>4897.3351600000005</v>
      </c>
      <c r="I375" s="58">
        <v>49944.581859999998</v>
      </c>
      <c r="J375" s="58">
        <v>234.66493</v>
      </c>
      <c r="K375" s="58">
        <v>50179.246789999997</v>
      </c>
      <c r="L375" s="58">
        <v>2478.4145600000002</v>
      </c>
      <c r="M375" s="58">
        <v>26.262720000000002</v>
      </c>
      <c r="N375" s="58">
        <v>2504.6772799999999</v>
      </c>
      <c r="O375" s="58">
        <v>57581.259229999996</v>
      </c>
      <c r="P375" s="58">
        <v>93790.58759000001</v>
      </c>
      <c r="Q375" s="58">
        <v>0</v>
      </c>
      <c r="R375" s="59">
        <v>93790.58759000001</v>
      </c>
    </row>
    <row r="376" spans="1:18" x14ac:dyDescent="0.25">
      <c r="A376" s="60"/>
      <c r="B376" s="60"/>
      <c r="C376" s="60"/>
      <c r="D376" s="60"/>
      <c r="E376" s="61">
        <v>726</v>
      </c>
      <c r="F376" s="62">
        <v>0</v>
      </c>
      <c r="G376" s="63">
        <v>0</v>
      </c>
      <c r="H376" s="63">
        <v>0</v>
      </c>
      <c r="I376" s="63">
        <v>0.74745000000000006</v>
      </c>
      <c r="J376" s="63">
        <v>0</v>
      </c>
      <c r="K376" s="63">
        <v>0.74745000000000006</v>
      </c>
      <c r="L376" s="63">
        <v>122.83772</v>
      </c>
      <c r="M376" s="63">
        <v>0</v>
      </c>
      <c r="N376" s="63">
        <v>122.83772</v>
      </c>
      <c r="O376" s="63">
        <v>123.58517000000001</v>
      </c>
      <c r="P376" s="63">
        <v>7522.9451200000003</v>
      </c>
      <c r="Q376" s="63">
        <v>0</v>
      </c>
      <c r="R376" s="64">
        <v>7522.9451200000003</v>
      </c>
    </row>
    <row r="377" spans="1:18" x14ac:dyDescent="0.25">
      <c r="A377" s="60"/>
      <c r="B377" s="60"/>
      <c r="C377" s="60"/>
      <c r="D377" s="55" t="s">
        <v>330</v>
      </c>
      <c r="E377" s="56">
        <v>667</v>
      </c>
      <c r="F377" s="57">
        <v>980.38933999999995</v>
      </c>
      <c r="G377" s="58">
        <v>0</v>
      </c>
      <c r="H377" s="58">
        <v>980.38933999999995</v>
      </c>
      <c r="I377" s="58">
        <v>7482.7660999999998</v>
      </c>
      <c r="J377" s="58">
        <v>0</v>
      </c>
      <c r="K377" s="58">
        <v>7482.7660999999998</v>
      </c>
      <c r="L377" s="58">
        <v>7.4738899999999999</v>
      </c>
      <c r="M377" s="58">
        <v>0</v>
      </c>
      <c r="N377" s="58">
        <v>7.4738899999999999</v>
      </c>
      <c r="O377" s="58">
        <v>8470.6293299999998</v>
      </c>
      <c r="P377" s="58">
        <v>7458.12057</v>
      </c>
      <c r="Q377" s="58">
        <v>0</v>
      </c>
      <c r="R377" s="59">
        <v>7458.12057</v>
      </c>
    </row>
    <row r="378" spans="1:18" x14ac:dyDescent="0.25">
      <c r="A378" s="60"/>
      <c r="B378" s="60"/>
      <c r="C378" s="55" t="s">
        <v>398</v>
      </c>
      <c r="D378" s="55" t="s">
        <v>399</v>
      </c>
      <c r="E378" s="56">
        <v>165</v>
      </c>
      <c r="F378" s="57">
        <v>19956.584010000002</v>
      </c>
      <c r="G378" s="58">
        <v>2222.7454900000002</v>
      </c>
      <c r="H378" s="58">
        <v>22179.3295</v>
      </c>
      <c r="I378" s="58">
        <v>108323.3968</v>
      </c>
      <c r="J378" s="58">
        <v>615.11898999999994</v>
      </c>
      <c r="K378" s="58">
        <v>108938.51579</v>
      </c>
      <c r="L378" s="58">
        <v>23139.044440000001</v>
      </c>
      <c r="M378" s="58">
        <v>1773.98352</v>
      </c>
      <c r="N378" s="58">
        <v>24913.027959999999</v>
      </c>
      <c r="O378" s="58">
        <v>156030.87325</v>
      </c>
      <c r="P378" s="58">
        <v>277617.25445000001</v>
      </c>
      <c r="Q378" s="58">
        <v>0</v>
      </c>
      <c r="R378" s="59">
        <v>277617.25445000001</v>
      </c>
    </row>
    <row r="379" spans="1:18" x14ac:dyDescent="0.25">
      <c r="A379" s="60"/>
      <c r="B379" s="60"/>
      <c r="C379" s="60"/>
      <c r="D379" s="60"/>
      <c r="E379" s="61">
        <v>650</v>
      </c>
      <c r="F379" s="62">
        <v>0</v>
      </c>
      <c r="G379" s="63">
        <v>0</v>
      </c>
      <c r="H379" s="63">
        <v>0</v>
      </c>
      <c r="I379" s="63">
        <v>0</v>
      </c>
      <c r="J379" s="63">
        <v>0</v>
      </c>
      <c r="K379" s="63">
        <v>0</v>
      </c>
      <c r="L379" s="63">
        <v>0</v>
      </c>
      <c r="M379" s="63">
        <v>0</v>
      </c>
      <c r="N379" s="63">
        <v>0</v>
      </c>
      <c r="O379" s="63">
        <v>0</v>
      </c>
      <c r="P379" s="63">
        <v>0</v>
      </c>
      <c r="Q379" s="63">
        <v>0</v>
      </c>
      <c r="R379" s="64">
        <v>0</v>
      </c>
    </row>
    <row r="380" spans="1:18" x14ac:dyDescent="0.25">
      <c r="A380" s="60"/>
      <c r="B380" s="60"/>
      <c r="C380" s="60"/>
      <c r="D380" s="55" t="s">
        <v>400</v>
      </c>
      <c r="E380" s="56">
        <v>622</v>
      </c>
      <c r="F380" s="57">
        <v>1322.74019</v>
      </c>
      <c r="G380" s="58">
        <v>0</v>
      </c>
      <c r="H380" s="58">
        <v>1322.74019</v>
      </c>
      <c r="I380" s="58">
        <v>17035.983230000002</v>
      </c>
      <c r="J380" s="58">
        <v>0.21774000000000002</v>
      </c>
      <c r="K380" s="58">
        <v>17036.200969999998</v>
      </c>
      <c r="L380" s="58">
        <v>1485.81792</v>
      </c>
      <c r="M380" s="58">
        <v>1.07264</v>
      </c>
      <c r="N380" s="58">
        <v>1486.8905600000001</v>
      </c>
      <c r="O380" s="58">
        <v>19845.831719999998</v>
      </c>
      <c r="P380" s="58">
        <v>127086.2733</v>
      </c>
      <c r="Q380" s="58">
        <v>0</v>
      </c>
      <c r="R380" s="59">
        <v>127086.2733</v>
      </c>
    </row>
    <row r="381" spans="1:18" x14ac:dyDescent="0.25">
      <c r="A381" s="60"/>
      <c r="B381" s="60"/>
      <c r="C381" s="60"/>
      <c r="D381" s="55" t="s">
        <v>401</v>
      </c>
      <c r="E381" s="56">
        <v>575</v>
      </c>
      <c r="F381" s="57">
        <v>2103.10709</v>
      </c>
      <c r="G381" s="58">
        <v>0</v>
      </c>
      <c r="H381" s="58">
        <v>2103.10709</v>
      </c>
      <c r="I381" s="58">
        <v>29936.12744</v>
      </c>
      <c r="J381" s="58">
        <v>175.49593999999999</v>
      </c>
      <c r="K381" s="58">
        <v>30111.623379999997</v>
      </c>
      <c r="L381" s="58">
        <v>2147.1060699999998</v>
      </c>
      <c r="M381" s="58">
        <v>273.06236999999999</v>
      </c>
      <c r="N381" s="58">
        <v>2420.1684399999999</v>
      </c>
      <c r="O381" s="58">
        <v>34634.898909999996</v>
      </c>
      <c r="P381" s="58">
        <v>126891.22803</v>
      </c>
      <c r="Q381" s="58">
        <v>0</v>
      </c>
      <c r="R381" s="59">
        <v>126891.22803</v>
      </c>
    </row>
    <row r="382" spans="1:18" x14ac:dyDescent="0.25">
      <c r="A382" s="60"/>
      <c r="B382" s="60"/>
      <c r="C382" s="60"/>
      <c r="D382" s="60"/>
      <c r="E382" s="61">
        <v>844</v>
      </c>
      <c r="F382" s="62">
        <v>0</v>
      </c>
      <c r="G382" s="63">
        <v>0</v>
      </c>
      <c r="H382" s="63">
        <v>0</v>
      </c>
      <c r="I382" s="63">
        <v>0</v>
      </c>
      <c r="J382" s="63">
        <v>0</v>
      </c>
      <c r="K382" s="63">
        <v>0</v>
      </c>
      <c r="L382" s="63">
        <v>103.95464</v>
      </c>
      <c r="M382" s="63">
        <v>3.5216099999999999</v>
      </c>
      <c r="N382" s="63">
        <v>107.47624999999999</v>
      </c>
      <c r="O382" s="63">
        <v>107.47624999999999</v>
      </c>
      <c r="P382" s="63">
        <v>0</v>
      </c>
      <c r="Q382" s="63">
        <v>0</v>
      </c>
      <c r="R382" s="64">
        <v>0</v>
      </c>
    </row>
    <row r="383" spans="1:18" x14ac:dyDescent="0.25">
      <c r="A383" s="60"/>
      <c r="B383" s="60"/>
      <c r="C383" s="60"/>
      <c r="D383" s="55" t="s">
        <v>402</v>
      </c>
      <c r="E383" s="56">
        <v>624</v>
      </c>
      <c r="F383" s="57">
        <v>56.280720000000002</v>
      </c>
      <c r="G383" s="58">
        <v>0</v>
      </c>
      <c r="H383" s="58">
        <v>56.280720000000002</v>
      </c>
      <c r="I383" s="58">
        <v>719.65986999999996</v>
      </c>
      <c r="J383" s="58">
        <v>0</v>
      </c>
      <c r="K383" s="58">
        <v>719.65986999999996</v>
      </c>
      <c r="L383" s="58">
        <v>10.5</v>
      </c>
      <c r="M383" s="58">
        <v>0</v>
      </c>
      <c r="N383" s="58">
        <v>10.5</v>
      </c>
      <c r="O383" s="58">
        <v>786.44058999999993</v>
      </c>
      <c r="P383" s="58">
        <v>1289.0882300000001</v>
      </c>
      <c r="Q383" s="58">
        <v>0</v>
      </c>
      <c r="R383" s="59">
        <v>1289.0882300000001</v>
      </c>
    </row>
    <row r="384" spans="1:18" x14ac:dyDescent="0.25">
      <c r="A384" s="60"/>
      <c r="B384" s="60"/>
      <c r="C384" s="55" t="s">
        <v>403</v>
      </c>
      <c r="D384" s="55" t="s">
        <v>403</v>
      </c>
      <c r="E384" s="56">
        <v>169</v>
      </c>
      <c r="F384" s="57">
        <v>185.16739000000001</v>
      </c>
      <c r="G384" s="58">
        <v>0</v>
      </c>
      <c r="H384" s="58">
        <v>185.16739000000001</v>
      </c>
      <c r="I384" s="58">
        <v>14145.510289999998</v>
      </c>
      <c r="J384" s="58">
        <v>2.001E-2</v>
      </c>
      <c r="K384" s="58">
        <v>14145.5303</v>
      </c>
      <c r="L384" s="58">
        <v>197.26224999999999</v>
      </c>
      <c r="M384" s="58">
        <v>0</v>
      </c>
      <c r="N384" s="58">
        <v>197.26224999999999</v>
      </c>
      <c r="O384" s="58">
        <v>14527.959939999999</v>
      </c>
      <c r="P384" s="58">
        <v>40427.74351</v>
      </c>
      <c r="Q384" s="58">
        <v>0</v>
      </c>
      <c r="R384" s="59">
        <v>40427.74351</v>
      </c>
    </row>
    <row r="385" spans="1:18" x14ac:dyDescent="0.25">
      <c r="A385" s="60"/>
      <c r="B385" s="60"/>
      <c r="C385" s="55" t="s">
        <v>395</v>
      </c>
      <c r="D385" s="55" t="s">
        <v>404</v>
      </c>
      <c r="E385" s="56">
        <v>168</v>
      </c>
      <c r="F385" s="57">
        <v>1584.9731000000002</v>
      </c>
      <c r="G385" s="58">
        <v>0</v>
      </c>
      <c r="H385" s="58">
        <v>1584.9731000000002</v>
      </c>
      <c r="I385" s="58">
        <v>13758.65444</v>
      </c>
      <c r="J385" s="58">
        <v>1.2461</v>
      </c>
      <c r="K385" s="58">
        <v>13759.900539999999</v>
      </c>
      <c r="L385" s="58">
        <v>365.85016999999999</v>
      </c>
      <c r="M385" s="58">
        <v>0</v>
      </c>
      <c r="N385" s="58">
        <v>365.85016999999999</v>
      </c>
      <c r="O385" s="58">
        <v>15710.723810000001</v>
      </c>
      <c r="P385" s="58">
        <v>33552.396919999999</v>
      </c>
      <c r="Q385" s="58">
        <v>0</v>
      </c>
      <c r="R385" s="59">
        <v>33552.396919999999</v>
      </c>
    </row>
    <row r="386" spans="1:18" x14ac:dyDescent="0.25">
      <c r="A386" s="60"/>
      <c r="B386" s="60"/>
      <c r="C386" s="55" t="s">
        <v>405</v>
      </c>
      <c r="D386" s="55" t="s">
        <v>185</v>
      </c>
      <c r="E386" s="56">
        <v>661</v>
      </c>
      <c r="F386" s="57">
        <v>18.427979999999998</v>
      </c>
      <c r="G386" s="58">
        <v>0</v>
      </c>
      <c r="H386" s="58">
        <v>18.427979999999998</v>
      </c>
      <c r="I386" s="58">
        <v>6547.2106100000001</v>
      </c>
      <c r="J386" s="58">
        <v>0</v>
      </c>
      <c r="K386" s="58">
        <v>6547.2106100000001</v>
      </c>
      <c r="L386" s="58">
        <v>12.15</v>
      </c>
      <c r="M386" s="58">
        <v>0</v>
      </c>
      <c r="N386" s="58">
        <v>12.15</v>
      </c>
      <c r="O386" s="58">
        <v>6577.7885900000001</v>
      </c>
      <c r="P386" s="58">
        <v>4162.4075400000002</v>
      </c>
      <c r="Q386" s="58">
        <v>0</v>
      </c>
      <c r="R386" s="59">
        <v>4162.4075400000002</v>
      </c>
    </row>
    <row r="387" spans="1:18" x14ac:dyDescent="0.25">
      <c r="A387" s="60"/>
      <c r="B387" s="60"/>
      <c r="C387" s="60"/>
      <c r="D387" s="55" t="s">
        <v>406</v>
      </c>
      <c r="E387" s="56">
        <v>458</v>
      </c>
      <c r="F387" s="57">
        <v>422.97224999999997</v>
      </c>
      <c r="G387" s="58">
        <v>0</v>
      </c>
      <c r="H387" s="58">
        <v>422.97224999999997</v>
      </c>
      <c r="I387" s="58">
        <v>11190.264029999998</v>
      </c>
      <c r="J387" s="58">
        <v>1.495E-2</v>
      </c>
      <c r="K387" s="58">
        <v>11190.278980000001</v>
      </c>
      <c r="L387" s="58">
        <v>416.09444999999999</v>
      </c>
      <c r="M387" s="58">
        <v>0</v>
      </c>
      <c r="N387" s="58">
        <v>416.09444999999999</v>
      </c>
      <c r="O387" s="58">
        <v>12029.34568</v>
      </c>
      <c r="P387" s="58">
        <v>21347.096579999998</v>
      </c>
      <c r="Q387" s="58">
        <v>0</v>
      </c>
      <c r="R387" s="59">
        <v>21347.096579999998</v>
      </c>
    </row>
    <row r="388" spans="1:18" x14ac:dyDescent="0.25">
      <c r="A388" s="60"/>
      <c r="B388" s="60"/>
      <c r="C388" s="60"/>
      <c r="D388" s="55" t="s">
        <v>407</v>
      </c>
      <c r="E388" s="56">
        <v>840</v>
      </c>
      <c r="F388" s="57">
        <v>0.71408000000000005</v>
      </c>
      <c r="G388" s="58">
        <v>0</v>
      </c>
      <c r="H388" s="58">
        <v>0.71408000000000005</v>
      </c>
      <c r="I388" s="58">
        <v>724.65661999999998</v>
      </c>
      <c r="J388" s="58">
        <v>4.8089799999999991</v>
      </c>
      <c r="K388" s="58">
        <v>729.46559999999999</v>
      </c>
      <c r="L388" s="58">
        <v>19.329000000000001</v>
      </c>
      <c r="M388" s="58">
        <v>0</v>
      </c>
      <c r="N388" s="58">
        <v>19.329000000000001</v>
      </c>
      <c r="O388" s="58">
        <v>749.50868000000003</v>
      </c>
      <c r="P388" s="58">
        <v>2875.8921399999999</v>
      </c>
      <c r="Q388" s="58">
        <v>0</v>
      </c>
      <c r="R388" s="59">
        <v>2875.8921399999999</v>
      </c>
    </row>
    <row r="389" spans="1:18" x14ac:dyDescent="0.25">
      <c r="A389" s="60"/>
      <c r="B389" s="60"/>
      <c r="C389" s="60"/>
      <c r="D389" s="60"/>
      <c r="E389" s="61">
        <v>842</v>
      </c>
      <c r="F389" s="62">
        <v>0</v>
      </c>
      <c r="G389" s="63">
        <v>0</v>
      </c>
      <c r="H389" s="63">
        <v>0</v>
      </c>
      <c r="I389" s="63">
        <v>22.842839999999999</v>
      </c>
      <c r="J389" s="63">
        <v>0</v>
      </c>
      <c r="K389" s="63">
        <v>22.842839999999999</v>
      </c>
      <c r="L389" s="63">
        <v>0</v>
      </c>
      <c r="M389" s="63">
        <v>0</v>
      </c>
      <c r="N389" s="63">
        <v>0</v>
      </c>
      <c r="O389" s="63">
        <v>22.842839999999999</v>
      </c>
      <c r="P389" s="63">
        <v>0</v>
      </c>
      <c r="Q389" s="63">
        <v>0</v>
      </c>
      <c r="R389" s="64">
        <v>0</v>
      </c>
    </row>
    <row r="390" spans="1:18" x14ac:dyDescent="0.25">
      <c r="A390" s="60"/>
      <c r="B390" s="60"/>
      <c r="C390" s="55" t="s">
        <v>408</v>
      </c>
      <c r="D390" s="55" t="s">
        <v>409</v>
      </c>
      <c r="E390" s="56">
        <v>170</v>
      </c>
      <c r="F390" s="57">
        <v>2332.6048599999999</v>
      </c>
      <c r="G390" s="58">
        <v>0</v>
      </c>
      <c r="H390" s="58">
        <v>2332.6048599999999</v>
      </c>
      <c r="I390" s="58">
        <v>18916.422790000001</v>
      </c>
      <c r="J390" s="58">
        <v>0.59742999999999991</v>
      </c>
      <c r="K390" s="58">
        <v>18917.020219999999</v>
      </c>
      <c r="L390" s="58">
        <v>275.56238000000002</v>
      </c>
      <c r="M390" s="58">
        <v>0</v>
      </c>
      <c r="N390" s="58">
        <v>275.56238000000002</v>
      </c>
      <c r="O390" s="58">
        <v>21525.187460000001</v>
      </c>
      <c r="P390" s="58">
        <v>53276.521780000003</v>
      </c>
      <c r="Q390" s="58">
        <v>0</v>
      </c>
      <c r="R390" s="59">
        <v>53276.521780000003</v>
      </c>
    </row>
    <row r="391" spans="1:18" x14ac:dyDescent="0.25">
      <c r="A391" s="60"/>
      <c r="B391" s="60"/>
      <c r="C391" s="55" t="s">
        <v>410</v>
      </c>
      <c r="D391" s="55" t="s">
        <v>344</v>
      </c>
      <c r="E391" s="56">
        <v>591</v>
      </c>
      <c r="F391" s="57">
        <v>1466.4816799999999</v>
      </c>
      <c r="G391" s="58">
        <v>0</v>
      </c>
      <c r="H391" s="58">
        <v>1466.4816799999999</v>
      </c>
      <c r="I391" s="58">
        <v>17205.157210000001</v>
      </c>
      <c r="J391" s="58">
        <v>0</v>
      </c>
      <c r="K391" s="58">
        <v>17205.157210000001</v>
      </c>
      <c r="L391" s="58">
        <v>206.60685000000001</v>
      </c>
      <c r="M391" s="58">
        <v>0</v>
      </c>
      <c r="N391" s="58">
        <v>206.60685000000001</v>
      </c>
      <c r="O391" s="58">
        <v>18878.245739999998</v>
      </c>
      <c r="P391" s="58">
        <v>28709.861969999998</v>
      </c>
      <c r="Q391" s="58">
        <v>0</v>
      </c>
      <c r="R391" s="59">
        <v>28709.861969999998</v>
      </c>
    </row>
    <row r="392" spans="1:18" x14ac:dyDescent="0.25">
      <c r="A392" s="60"/>
      <c r="B392" s="55" t="s">
        <v>411</v>
      </c>
      <c r="C392" s="55" t="s">
        <v>412</v>
      </c>
      <c r="D392" s="55" t="s">
        <v>413</v>
      </c>
      <c r="E392" s="56">
        <v>313</v>
      </c>
      <c r="F392" s="57">
        <v>7700.77477</v>
      </c>
      <c r="G392" s="58">
        <v>0</v>
      </c>
      <c r="H392" s="58">
        <v>7700.77477</v>
      </c>
      <c r="I392" s="58">
        <v>11046.07149</v>
      </c>
      <c r="J392" s="58">
        <v>48.156559999999999</v>
      </c>
      <c r="K392" s="58">
        <v>11094.228050000002</v>
      </c>
      <c r="L392" s="58">
        <v>287.05871000000002</v>
      </c>
      <c r="M392" s="58">
        <v>0</v>
      </c>
      <c r="N392" s="58">
        <v>287.05871000000002</v>
      </c>
      <c r="O392" s="58">
        <v>19082.061530000003</v>
      </c>
      <c r="P392" s="58">
        <v>4341.1971100000001</v>
      </c>
      <c r="Q392" s="58">
        <v>0</v>
      </c>
      <c r="R392" s="59">
        <v>4341.1971100000001</v>
      </c>
    </row>
    <row r="393" spans="1:18" x14ac:dyDescent="0.25">
      <c r="A393" s="60"/>
      <c r="B393" s="60"/>
      <c r="C393" s="60"/>
      <c r="D393" s="55" t="s">
        <v>414</v>
      </c>
      <c r="E393" s="56">
        <v>596</v>
      </c>
      <c r="F393" s="57">
        <v>1022.8170200000001</v>
      </c>
      <c r="G393" s="58">
        <v>0</v>
      </c>
      <c r="H393" s="58">
        <v>1022.8170200000001</v>
      </c>
      <c r="I393" s="58">
        <v>3384.3691200000003</v>
      </c>
      <c r="J393" s="58">
        <v>1.1664600000000001</v>
      </c>
      <c r="K393" s="58">
        <v>3385.5355800000002</v>
      </c>
      <c r="L393" s="58">
        <v>178.59379000000001</v>
      </c>
      <c r="M393" s="58">
        <v>0</v>
      </c>
      <c r="N393" s="58">
        <v>178.59379000000001</v>
      </c>
      <c r="O393" s="58">
        <v>4586.9463900000001</v>
      </c>
      <c r="P393" s="58">
        <v>1271.2106399999998</v>
      </c>
      <c r="Q393" s="58">
        <v>0</v>
      </c>
      <c r="R393" s="59">
        <v>1271.2106399999998</v>
      </c>
    </row>
    <row r="394" spans="1:18" x14ac:dyDescent="0.25">
      <c r="A394" s="60"/>
      <c r="B394" s="60"/>
      <c r="C394" s="55" t="s">
        <v>415</v>
      </c>
      <c r="D394" s="55" t="s">
        <v>415</v>
      </c>
      <c r="E394" s="56">
        <v>312</v>
      </c>
      <c r="F394" s="57">
        <v>24620.532930000001</v>
      </c>
      <c r="G394" s="58">
        <v>0</v>
      </c>
      <c r="H394" s="58">
        <v>24620.532930000001</v>
      </c>
      <c r="I394" s="58">
        <v>92746.91923</v>
      </c>
      <c r="J394" s="58">
        <v>270.34902</v>
      </c>
      <c r="K394" s="58">
        <v>93017.268249999994</v>
      </c>
      <c r="L394" s="58">
        <v>15066.767260000001</v>
      </c>
      <c r="M394" s="58">
        <v>733.76033999999993</v>
      </c>
      <c r="N394" s="58">
        <v>15800.527599999999</v>
      </c>
      <c r="O394" s="58">
        <v>133438.32878000001</v>
      </c>
      <c r="P394" s="58">
        <v>59061.476889999998</v>
      </c>
      <c r="Q394" s="58">
        <v>0</v>
      </c>
      <c r="R394" s="59">
        <v>59061.476889999998</v>
      </c>
    </row>
    <row r="395" spans="1:18" x14ac:dyDescent="0.25">
      <c r="A395" s="60"/>
      <c r="B395" s="60"/>
      <c r="C395" s="60"/>
      <c r="D395" s="55" t="s">
        <v>416</v>
      </c>
      <c r="E395" s="56">
        <v>730</v>
      </c>
      <c r="F395" s="57">
        <v>0</v>
      </c>
      <c r="G395" s="58">
        <v>0</v>
      </c>
      <c r="H395" s="58">
        <v>0</v>
      </c>
      <c r="I395" s="58">
        <v>0</v>
      </c>
      <c r="J395" s="58">
        <v>0</v>
      </c>
      <c r="K395" s="58">
        <v>0</v>
      </c>
      <c r="L395" s="58">
        <v>0</v>
      </c>
      <c r="M395" s="58">
        <v>0</v>
      </c>
      <c r="N395" s="58">
        <v>0</v>
      </c>
      <c r="O395" s="58">
        <v>0</v>
      </c>
      <c r="P395" s="58">
        <v>0</v>
      </c>
      <c r="Q395" s="58">
        <v>0</v>
      </c>
      <c r="R395" s="59">
        <v>0</v>
      </c>
    </row>
    <row r="396" spans="1:18" x14ac:dyDescent="0.25">
      <c r="A396" s="60"/>
      <c r="B396" s="60"/>
      <c r="C396" s="55" t="s">
        <v>417</v>
      </c>
      <c r="D396" s="55" t="s">
        <v>417</v>
      </c>
      <c r="E396" s="56">
        <v>666</v>
      </c>
      <c r="F396" s="57">
        <v>1463.9441499999998</v>
      </c>
      <c r="G396" s="58">
        <v>0</v>
      </c>
      <c r="H396" s="58">
        <v>1463.9441499999998</v>
      </c>
      <c r="I396" s="58">
        <v>5504.2084699999996</v>
      </c>
      <c r="J396" s="58">
        <v>4.0370499999999998</v>
      </c>
      <c r="K396" s="58">
        <v>5508.2455199999995</v>
      </c>
      <c r="L396" s="58">
        <v>122.96633</v>
      </c>
      <c r="M396" s="58">
        <v>0</v>
      </c>
      <c r="N396" s="58">
        <v>122.96633</v>
      </c>
      <c r="O396" s="58">
        <v>7095.1559999999999</v>
      </c>
      <c r="P396" s="58">
        <v>2887.4384700000001</v>
      </c>
      <c r="Q396" s="58">
        <v>0</v>
      </c>
      <c r="R396" s="59">
        <v>2887.4384700000001</v>
      </c>
    </row>
    <row r="397" spans="1:18" x14ac:dyDescent="0.25">
      <c r="A397" s="60"/>
      <c r="B397" s="55" t="s">
        <v>418</v>
      </c>
      <c r="C397" s="55" t="s">
        <v>419</v>
      </c>
      <c r="D397" s="55" t="s">
        <v>420</v>
      </c>
      <c r="E397" s="56">
        <v>340</v>
      </c>
      <c r="F397" s="57">
        <v>2524.0231200000003</v>
      </c>
      <c r="G397" s="58">
        <v>0</v>
      </c>
      <c r="H397" s="58">
        <v>2524.0231200000003</v>
      </c>
      <c r="I397" s="58">
        <v>11195.48689</v>
      </c>
      <c r="J397" s="58">
        <v>64.883390000000006</v>
      </c>
      <c r="K397" s="58">
        <v>11260.370279999999</v>
      </c>
      <c r="L397" s="58">
        <v>330.23066</v>
      </c>
      <c r="M397" s="58">
        <v>0</v>
      </c>
      <c r="N397" s="58">
        <v>330.23066</v>
      </c>
      <c r="O397" s="58">
        <v>14114.62406</v>
      </c>
      <c r="P397" s="58">
        <v>3104.6756399999999</v>
      </c>
      <c r="Q397" s="58">
        <v>0</v>
      </c>
      <c r="R397" s="59">
        <v>3104.6756399999999</v>
      </c>
    </row>
    <row r="398" spans="1:18" x14ac:dyDescent="0.25">
      <c r="A398" s="60"/>
      <c r="B398" s="60"/>
      <c r="C398" s="60"/>
      <c r="D398" s="55" t="s">
        <v>421</v>
      </c>
      <c r="E398" s="56">
        <v>611</v>
      </c>
      <c r="F398" s="57">
        <v>324.09141999999997</v>
      </c>
      <c r="G398" s="58">
        <v>0</v>
      </c>
      <c r="H398" s="58">
        <v>324.09141999999997</v>
      </c>
      <c r="I398" s="58">
        <v>806.07038</v>
      </c>
      <c r="J398" s="58">
        <v>0</v>
      </c>
      <c r="K398" s="58">
        <v>806.07038</v>
      </c>
      <c r="L398" s="58">
        <v>8.4381800000000009</v>
      </c>
      <c r="M398" s="58">
        <v>0</v>
      </c>
      <c r="N398" s="58">
        <v>8.4381800000000009</v>
      </c>
      <c r="O398" s="58">
        <v>1138.59998</v>
      </c>
      <c r="P398" s="58">
        <v>6.1509099999999997</v>
      </c>
      <c r="Q398" s="58">
        <v>0</v>
      </c>
      <c r="R398" s="59">
        <v>6.1509099999999997</v>
      </c>
    </row>
    <row r="399" spans="1:18" x14ac:dyDescent="0.25">
      <c r="A399" s="60"/>
      <c r="B399" s="60"/>
      <c r="C399" s="60"/>
      <c r="D399" s="55" t="s">
        <v>422</v>
      </c>
      <c r="E399" s="56">
        <v>728</v>
      </c>
      <c r="F399" s="57">
        <v>1068.5843200000002</v>
      </c>
      <c r="G399" s="58">
        <v>0</v>
      </c>
      <c r="H399" s="58">
        <v>1068.5843200000002</v>
      </c>
      <c r="I399" s="58">
        <v>3814.2416600000001</v>
      </c>
      <c r="J399" s="58">
        <v>0</v>
      </c>
      <c r="K399" s="58">
        <v>3814.2416600000001</v>
      </c>
      <c r="L399" s="58">
        <v>83.506350000000012</v>
      </c>
      <c r="M399" s="58">
        <v>85.754220000000004</v>
      </c>
      <c r="N399" s="58">
        <v>169.26057</v>
      </c>
      <c r="O399" s="58">
        <v>5052.08655</v>
      </c>
      <c r="P399" s="58">
        <v>1814.51926</v>
      </c>
      <c r="Q399" s="58">
        <v>0</v>
      </c>
      <c r="R399" s="59">
        <v>1814.51926</v>
      </c>
    </row>
    <row r="400" spans="1:18" x14ac:dyDescent="0.25">
      <c r="A400" s="60"/>
      <c r="B400" s="60"/>
      <c r="C400" s="55" t="s">
        <v>423</v>
      </c>
      <c r="D400" s="55" t="s">
        <v>423</v>
      </c>
      <c r="E400" s="56">
        <v>342</v>
      </c>
      <c r="F400" s="57">
        <v>18992.062969999999</v>
      </c>
      <c r="G400" s="58">
        <v>0</v>
      </c>
      <c r="H400" s="58">
        <v>18992.062969999999</v>
      </c>
      <c r="I400" s="58">
        <v>30236.298119999999</v>
      </c>
      <c r="J400" s="58">
        <v>510.12666999999999</v>
      </c>
      <c r="K400" s="58">
        <v>30746.424789999997</v>
      </c>
      <c r="L400" s="58">
        <v>12009.797130000001</v>
      </c>
      <c r="M400" s="58">
        <v>1134.6270900000002</v>
      </c>
      <c r="N400" s="58">
        <v>13144.424220000001</v>
      </c>
      <c r="O400" s="58">
        <v>62882.911979999997</v>
      </c>
      <c r="P400" s="58">
        <v>31614.596020000001</v>
      </c>
      <c r="Q400" s="58">
        <v>0</v>
      </c>
      <c r="R400" s="59">
        <v>31614.596020000001</v>
      </c>
    </row>
    <row r="401" spans="1:18" x14ac:dyDescent="0.25">
      <c r="A401" s="60"/>
      <c r="B401" s="60"/>
      <c r="C401" s="55" t="s">
        <v>424</v>
      </c>
      <c r="D401" s="55" t="s">
        <v>418</v>
      </c>
      <c r="E401" s="56">
        <v>338</v>
      </c>
      <c r="F401" s="57">
        <v>36158.147570000001</v>
      </c>
      <c r="G401" s="58">
        <v>13.29997</v>
      </c>
      <c r="H401" s="58">
        <v>36171.447540000001</v>
      </c>
      <c r="I401" s="58">
        <v>126956.82234999999</v>
      </c>
      <c r="J401" s="58">
        <v>675.34798000000001</v>
      </c>
      <c r="K401" s="58">
        <v>127632.17032999999</v>
      </c>
      <c r="L401" s="58">
        <v>15329.99044</v>
      </c>
      <c r="M401" s="58">
        <v>2160.79178</v>
      </c>
      <c r="N401" s="58">
        <v>17490.782219999997</v>
      </c>
      <c r="O401" s="58">
        <v>181294.40009000001</v>
      </c>
      <c r="P401" s="58">
        <v>55593.543140000002</v>
      </c>
      <c r="Q401" s="58">
        <v>0</v>
      </c>
      <c r="R401" s="59">
        <v>55593.543140000002</v>
      </c>
    </row>
    <row r="402" spans="1:18" x14ac:dyDescent="0.25">
      <c r="A402" s="60"/>
      <c r="B402" s="60"/>
      <c r="C402" s="60"/>
      <c r="D402" s="60"/>
      <c r="E402" s="61">
        <v>847</v>
      </c>
      <c r="F402" s="62">
        <v>0.80900000000000005</v>
      </c>
      <c r="G402" s="63">
        <v>0</v>
      </c>
      <c r="H402" s="63">
        <v>0.80900000000000005</v>
      </c>
      <c r="I402" s="63">
        <v>0</v>
      </c>
      <c r="J402" s="63">
        <v>0</v>
      </c>
      <c r="K402" s="63">
        <v>0</v>
      </c>
      <c r="L402" s="63">
        <v>601.44993999999997</v>
      </c>
      <c r="M402" s="63">
        <v>0</v>
      </c>
      <c r="N402" s="63">
        <v>601.44993999999997</v>
      </c>
      <c r="O402" s="63">
        <v>602.25893999999994</v>
      </c>
      <c r="P402" s="63">
        <v>0</v>
      </c>
      <c r="Q402" s="63">
        <v>0</v>
      </c>
      <c r="R402" s="64">
        <v>0</v>
      </c>
    </row>
    <row r="403" spans="1:18" x14ac:dyDescent="0.25">
      <c r="A403" s="60"/>
      <c r="B403" s="60"/>
      <c r="C403" s="60"/>
      <c r="D403" s="55" t="s">
        <v>425</v>
      </c>
      <c r="E403" s="56">
        <v>623</v>
      </c>
      <c r="F403" s="57">
        <v>92.968119999999999</v>
      </c>
      <c r="G403" s="58">
        <v>0</v>
      </c>
      <c r="H403" s="58">
        <v>92.968119999999999</v>
      </c>
      <c r="I403" s="58">
        <v>2366.7683700000002</v>
      </c>
      <c r="J403" s="58">
        <v>3.3500000000000001E-3</v>
      </c>
      <c r="K403" s="58">
        <v>2366.7717200000002</v>
      </c>
      <c r="L403" s="58">
        <v>22.203529999999997</v>
      </c>
      <c r="M403" s="58">
        <v>0</v>
      </c>
      <c r="N403" s="58">
        <v>22.203529999999997</v>
      </c>
      <c r="O403" s="58">
        <v>2481.94337</v>
      </c>
      <c r="P403" s="58">
        <v>1381.65364</v>
      </c>
      <c r="Q403" s="58">
        <v>0</v>
      </c>
      <c r="R403" s="59">
        <v>1381.65364</v>
      </c>
    </row>
    <row r="404" spans="1:18" x14ac:dyDescent="0.25">
      <c r="A404" s="60"/>
      <c r="B404" s="60"/>
      <c r="C404" s="60"/>
      <c r="D404" s="55" t="s">
        <v>426</v>
      </c>
      <c r="E404" s="56">
        <v>339</v>
      </c>
      <c r="F404" s="57">
        <v>2188.3717299999998</v>
      </c>
      <c r="G404" s="58">
        <v>0</v>
      </c>
      <c r="H404" s="58">
        <v>2188.3717299999998</v>
      </c>
      <c r="I404" s="58">
        <v>18579.771969999998</v>
      </c>
      <c r="J404" s="58">
        <v>31.462250000000001</v>
      </c>
      <c r="K404" s="58">
        <v>18611.234219999998</v>
      </c>
      <c r="L404" s="58">
        <v>123.75307000000001</v>
      </c>
      <c r="M404" s="58">
        <v>0</v>
      </c>
      <c r="N404" s="58">
        <v>123.75307000000001</v>
      </c>
      <c r="O404" s="58">
        <v>20923.35902</v>
      </c>
      <c r="P404" s="58">
        <v>2615.67877</v>
      </c>
      <c r="Q404" s="58">
        <v>0</v>
      </c>
      <c r="R404" s="59">
        <v>2615.67877</v>
      </c>
    </row>
    <row r="405" spans="1:18" x14ac:dyDescent="0.25">
      <c r="A405" s="60"/>
      <c r="B405" s="55" t="s">
        <v>427</v>
      </c>
      <c r="C405" s="55" t="s">
        <v>428</v>
      </c>
      <c r="D405" s="55" t="s">
        <v>428</v>
      </c>
      <c r="E405" s="56">
        <v>276</v>
      </c>
      <c r="F405" s="57">
        <v>5481.4312900000004</v>
      </c>
      <c r="G405" s="58">
        <v>0</v>
      </c>
      <c r="H405" s="58">
        <v>5481.4312900000004</v>
      </c>
      <c r="I405" s="58">
        <v>14545.536179999999</v>
      </c>
      <c r="J405" s="58">
        <v>94.922300000000007</v>
      </c>
      <c r="K405" s="58">
        <v>14640.458480000001</v>
      </c>
      <c r="L405" s="58">
        <v>1612.2809299999999</v>
      </c>
      <c r="M405" s="58">
        <v>47.788460000000001</v>
      </c>
      <c r="N405" s="58">
        <v>1660.0693899999999</v>
      </c>
      <c r="O405" s="58">
        <v>21781.959159999999</v>
      </c>
      <c r="P405" s="58">
        <v>10171.538490000001</v>
      </c>
      <c r="Q405" s="58">
        <v>0</v>
      </c>
      <c r="R405" s="59">
        <v>10171.538490000001</v>
      </c>
    </row>
    <row r="406" spans="1:18" x14ac:dyDescent="0.25">
      <c r="A406" s="60"/>
      <c r="B406" s="60"/>
      <c r="C406" s="60"/>
      <c r="D406" s="55" t="s">
        <v>429</v>
      </c>
      <c r="E406" s="56">
        <v>562</v>
      </c>
      <c r="F406" s="57">
        <v>185.11725000000001</v>
      </c>
      <c r="G406" s="58">
        <v>0</v>
      </c>
      <c r="H406" s="58">
        <v>185.11725000000001</v>
      </c>
      <c r="I406" s="58">
        <v>5356.3558700000003</v>
      </c>
      <c r="J406" s="58">
        <v>0</v>
      </c>
      <c r="K406" s="58">
        <v>5356.3558700000003</v>
      </c>
      <c r="L406" s="58">
        <v>34.509900000000002</v>
      </c>
      <c r="M406" s="58">
        <v>0</v>
      </c>
      <c r="N406" s="58">
        <v>34.509900000000002</v>
      </c>
      <c r="O406" s="58">
        <v>5575.9830199999997</v>
      </c>
      <c r="P406" s="58">
        <v>3224.3906200000001</v>
      </c>
      <c r="Q406" s="58">
        <v>0</v>
      </c>
      <c r="R406" s="59">
        <v>3224.3906200000001</v>
      </c>
    </row>
    <row r="407" spans="1:18" x14ac:dyDescent="0.25">
      <c r="A407" s="60"/>
      <c r="B407" s="60"/>
      <c r="C407" s="60"/>
      <c r="D407" s="55" t="s">
        <v>430</v>
      </c>
      <c r="E407" s="56">
        <v>278</v>
      </c>
      <c r="F407" s="57">
        <v>2025.0818400000001</v>
      </c>
      <c r="G407" s="58">
        <v>0</v>
      </c>
      <c r="H407" s="58">
        <v>2025.0818400000001</v>
      </c>
      <c r="I407" s="58">
        <v>9240.4042699999991</v>
      </c>
      <c r="J407" s="58">
        <v>0.18137999999999999</v>
      </c>
      <c r="K407" s="58">
        <v>9240.5856500000009</v>
      </c>
      <c r="L407" s="58">
        <v>139.79261</v>
      </c>
      <c r="M407" s="58">
        <v>0</v>
      </c>
      <c r="N407" s="58">
        <v>139.79261</v>
      </c>
      <c r="O407" s="58">
        <v>11405.4601</v>
      </c>
      <c r="P407" s="58">
        <v>10727.49829</v>
      </c>
      <c r="Q407" s="58">
        <v>0</v>
      </c>
      <c r="R407" s="59">
        <v>10727.49829</v>
      </c>
    </row>
    <row r="408" spans="1:18" x14ac:dyDescent="0.25">
      <c r="A408" s="60"/>
      <c r="B408" s="60"/>
      <c r="C408" s="60"/>
      <c r="D408" s="55" t="s">
        <v>431</v>
      </c>
      <c r="E408" s="56">
        <v>277</v>
      </c>
      <c r="F408" s="57">
        <v>1573.16371</v>
      </c>
      <c r="G408" s="58">
        <v>0</v>
      </c>
      <c r="H408" s="58">
        <v>1573.16371</v>
      </c>
      <c r="I408" s="58">
        <v>13141.7601</v>
      </c>
      <c r="J408" s="58">
        <v>53.14931</v>
      </c>
      <c r="K408" s="58">
        <v>13194.90941</v>
      </c>
      <c r="L408" s="58">
        <v>234.83087</v>
      </c>
      <c r="M408" s="58">
        <v>0.3352</v>
      </c>
      <c r="N408" s="58">
        <v>235.16607000000002</v>
      </c>
      <c r="O408" s="58">
        <v>15003.23919</v>
      </c>
      <c r="P408" s="58">
        <v>5294.1178899999995</v>
      </c>
      <c r="Q408" s="58">
        <v>0</v>
      </c>
      <c r="R408" s="59">
        <v>5294.1178899999995</v>
      </c>
    </row>
    <row r="409" spans="1:18" x14ac:dyDescent="0.25">
      <c r="A409" s="60"/>
      <c r="B409" s="60"/>
      <c r="C409" s="60"/>
      <c r="D409" s="55" t="s">
        <v>432</v>
      </c>
      <c r="E409" s="56">
        <v>620</v>
      </c>
      <c r="F409" s="57">
        <v>222.62168</v>
      </c>
      <c r="G409" s="58">
        <v>0</v>
      </c>
      <c r="H409" s="58">
        <v>222.62168</v>
      </c>
      <c r="I409" s="58">
        <v>4399.7272300000004</v>
      </c>
      <c r="J409" s="58">
        <v>0</v>
      </c>
      <c r="K409" s="58">
        <v>4399.7272300000004</v>
      </c>
      <c r="L409" s="58">
        <v>31.109929999999999</v>
      </c>
      <c r="M409" s="58">
        <v>0</v>
      </c>
      <c r="N409" s="58">
        <v>31.109929999999999</v>
      </c>
      <c r="O409" s="58">
        <v>4653.4588400000002</v>
      </c>
      <c r="P409" s="58">
        <v>2439.50558</v>
      </c>
      <c r="Q409" s="58">
        <v>0</v>
      </c>
      <c r="R409" s="59">
        <v>2439.50558</v>
      </c>
    </row>
    <row r="410" spans="1:18" x14ac:dyDescent="0.25">
      <c r="A410" s="60"/>
      <c r="B410" s="60"/>
      <c r="C410" s="60"/>
      <c r="D410" s="55" t="s">
        <v>433</v>
      </c>
      <c r="E410" s="56">
        <v>800</v>
      </c>
      <c r="F410" s="57">
        <v>0</v>
      </c>
      <c r="G410" s="58">
        <v>0</v>
      </c>
      <c r="H410" s="58">
        <v>0</v>
      </c>
      <c r="I410" s="58">
        <v>0</v>
      </c>
      <c r="J410" s="58">
        <v>0</v>
      </c>
      <c r="K410" s="58">
        <v>0</v>
      </c>
      <c r="L410" s="58">
        <v>205.58797000000001</v>
      </c>
      <c r="M410" s="58">
        <v>0</v>
      </c>
      <c r="N410" s="58">
        <v>205.58797000000001</v>
      </c>
      <c r="O410" s="58">
        <v>205.58797000000001</v>
      </c>
      <c r="P410" s="58">
        <v>0</v>
      </c>
      <c r="Q410" s="58">
        <v>0</v>
      </c>
      <c r="R410" s="59">
        <v>0</v>
      </c>
    </row>
    <row r="411" spans="1:18" x14ac:dyDescent="0.25">
      <c r="A411" s="60"/>
      <c r="B411" s="60"/>
      <c r="C411" s="55" t="s">
        <v>427</v>
      </c>
      <c r="D411" s="55" t="s">
        <v>434</v>
      </c>
      <c r="E411" s="56">
        <v>273</v>
      </c>
      <c r="F411" s="57">
        <v>69955.446230000001</v>
      </c>
      <c r="G411" s="58">
        <v>7.8484399999999992</v>
      </c>
      <c r="H411" s="58">
        <v>69963.294670000003</v>
      </c>
      <c r="I411" s="58">
        <v>130754.52264</v>
      </c>
      <c r="J411" s="58">
        <v>386.70951000000002</v>
      </c>
      <c r="K411" s="58">
        <v>131141.23215</v>
      </c>
      <c r="L411" s="58">
        <v>16615.298730000002</v>
      </c>
      <c r="M411" s="58">
        <v>1021.93218</v>
      </c>
      <c r="N411" s="58">
        <v>17637.230909999998</v>
      </c>
      <c r="O411" s="58">
        <v>218741.75772999998</v>
      </c>
      <c r="P411" s="58">
        <v>39946.557729999993</v>
      </c>
      <c r="Q411" s="58">
        <v>0</v>
      </c>
      <c r="R411" s="59">
        <v>39946.557729999993</v>
      </c>
    </row>
    <row r="412" spans="1:18" x14ac:dyDescent="0.25">
      <c r="A412" s="60"/>
      <c r="B412" s="60"/>
      <c r="C412" s="60"/>
      <c r="D412" s="55" t="s">
        <v>224</v>
      </c>
      <c r="E412" s="56">
        <v>487</v>
      </c>
      <c r="F412" s="57">
        <v>798.70128</v>
      </c>
      <c r="G412" s="58">
        <v>0</v>
      </c>
      <c r="H412" s="58">
        <v>798.70128</v>
      </c>
      <c r="I412" s="58">
        <v>4529.7614400000002</v>
      </c>
      <c r="J412" s="58">
        <v>0.37001999999999996</v>
      </c>
      <c r="K412" s="58">
        <v>4530.1314599999996</v>
      </c>
      <c r="L412" s="58">
        <v>155.48969</v>
      </c>
      <c r="M412" s="58">
        <v>0</v>
      </c>
      <c r="N412" s="58">
        <v>155.48969</v>
      </c>
      <c r="O412" s="58">
        <v>5484.3224299999993</v>
      </c>
      <c r="P412" s="58">
        <v>2554.8712799999998</v>
      </c>
      <c r="Q412" s="58">
        <v>0</v>
      </c>
      <c r="R412" s="59">
        <v>2554.8712799999998</v>
      </c>
    </row>
    <row r="413" spans="1:18" x14ac:dyDescent="0.25">
      <c r="A413" s="60"/>
      <c r="B413" s="60"/>
      <c r="C413" s="60"/>
      <c r="D413" s="55" t="s">
        <v>435</v>
      </c>
      <c r="E413" s="56">
        <v>640</v>
      </c>
      <c r="F413" s="57">
        <v>107.63861</v>
      </c>
      <c r="G413" s="58">
        <v>0</v>
      </c>
      <c r="H413" s="58">
        <v>107.63861</v>
      </c>
      <c r="I413" s="58">
        <v>1682.1078500000001</v>
      </c>
      <c r="J413" s="58">
        <v>0</v>
      </c>
      <c r="K413" s="58">
        <v>1682.1078500000001</v>
      </c>
      <c r="L413" s="58">
        <v>34.177390000000003</v>
      </c>
      <c r="M413" s="58">
        <v>0</v>
      </c>
      <c r="N413" s="58">
        <v>34.177390000000003</v>
      </c>
      <c r="O413" s="58">
        <v>1823.9238500000001</v>
      </c>
      <c r="P413" s="58">
        <v>814.60741000000007</v>
      </c>
      <c r="Q413" s="58">
        <v>0</v>
      </c>
      <c r="R413" s="59">
        <v>814.60741000000007</v>
      </c>
    </row>
    <row r="414" spans="1:18" x14ac:dyDescent="0.25">
      <c r="A414" s="60"/>
      <c r="B414" s="60"/>
      <c r="C414" s="60"/>
      <c r="D414" s="55" t="s">
        <v>436</v>
      </c>
      <c r="E414" s="56">
        <v>269</v>
      </c>
      <c r="F414" s="57">
        <v>664.99797000000001</v>
      </c>
      <c r="G414" s="58">
        <v>0</v>
      </c>
      <c r="H414" s="58">
        <v>664.99797000000001</v>
      </c>
      <c r="I414" s="58">
        <v>5954.8839000000007</v>
      </c>
      <c r="J414" s="58">
        <v>69.222220000000007</v>
      </c>
      <c r="K414" s="58">
        <v>6024.1061200000004</v>
      </c>
      <c r="L414" s="58">
        <v>303.52895000000001</v>
      </c>
      <c r="M414" s="58">
        <v>0</v>
      </c>
      <c r="N414" s="58">
        <v>303.52895000000001</v>
      </c>
      <c r="O414" s="58">
        <v>6992.6330399999997</v>
      </c>
      <c r="P414" s="58">
        <v>3319.7982200000001</v>
      </c>
      <c r="Q414" s="58">
        <v>0</v>
      </c>
      <c r="R414" s="59">
        <v>3319.7982200000001</v>
      </c>
    </row>
    <row r="415" spans="1:18" x14ac:dyDescent="0.25">
      <c r="A415" s="60"/>
      <c r="B415" s="60"/>
      <c r="C415" s="60"/>
      <c r="D415" s="55" t="s">
        <v>437</v>
      </c>
      <c r="E415" s="56">
        <v>639</v>
      </c>
      <c r="F415" s="57">
        <v>783.43727000000001</v>
      </c>
      <c r="G415" s="58">
        <v>0</v>
      </c>
      <c r="H415" s="58">
        <v>783.43727000000001</v>
      </c>
      <c r="I415" s="58">
        <v>2169.1772700000001</v>
      </c>
      <c r="J415" s="58">
        <v>0</v>
      </c>
      <c r="K415" s="58">
        <v>2169.1772700000001</v>
      </c>
      <c r="L415" s="58">
        <v>66.675560000000004</v>
      </c>
      <c r="M415" s="58">
        <v>0</v>
      </c>
      <c r="N415" s="58">
        <v>66.675560000000004</v>
      </c>
      <c r="O415" s="58">
        <v>3019.2901000000002</v>
      </c>
      <c r="P415" s="58">
        <v>1083.2443600000001</v>
      </c>
      <c r="Q415" s="58">
        <v>0</v>
      </c>
      <c r="R415" s="59">
        <v>1083.2443600000001</v>
      </c>
    </row>
    <row r="416" spans="1:18" x14ac:dyDescent="0.25">
      <c r="A416" s="60"/>
      <c r="B416" s="60"/>
      <c r="C416" s="55" t="s">
        <v>438</v>
      </c>
      <c r="D416" s="55" t="s">
        <v>439</v>
      </c>
      <c r="E416" s="56">
        <v>274</v>
      </c>
      <c r="F416" s="57">
        <v>1372.37925</v>
      </c>
      <c r="G416" s="58">
        <v>0</v>
      </c>
      <c r="H416" s="58">
        <v>1372.37925</v>
      </c>
      <c r="I416" s="58">
        <v>10327.156800000001</v>
      </c>
      <c r="J416" s="58">
        <v>59.475739999999995</v>
      </c>
      <c r="K416" s="58">
        <v>10386.632539999999</v>
      </c>
      <c r="L416" s="58">
        <v>936.40104000000008</v>
      </c>
      <c r="M416" s="58">
        <v>129.05199999999999</v>
      </c>
      <c r="N416" s="58">
        <v>1065.4530400000001</v>
      </c>
      <c r="O416" s="58">
        <v>12824.464830000001</v>
      </c>
      <c r="P416" s="58">
        <v>6635.8543300000001</v>
      </c>
      <c r="Q416" s="58">
        <v>0</v>
      </c>
      <c r="R416" s="59">
        <v>6635.8543300000001</v>
      </c>
    </row>
    <row r="417" spans="1:18" x14ac:dyDescent="0.25">
      <c r="A417" s="60"/>
      <c r="B417" s="55" t="s">
        <v>440</v>
      </c>
      <c r="C417" s="55" t="s">
        <v>441</v>
      </c>
      <c r="D417" s="55" t="s">
        <v>441</v>
      </c>
      <c r="E417" s="56">
        <v>71</v>
      </c>
      <c r="F417" s="57">
        <v>13309.49287</v>
      </c>
      <c r="G417" s="58">
        <v>0</v>
      </c>
      <c r="H417" s="58">
        <v>13309.49287</v>
      </c>
      <c r="I417" s="58">
        <v>7435.44715</v>
      </c>
      <c r="J417" s="58">
        <v>0.34194000000000002</v>
      </c>
      <c r="K417" s="58">
        <v>7435.7890900000002</v>
      </c>
      <c r="L417" s="58">
        <v>499.12423999999999</v>
      </c>
      <c r="M417" s="58">
        <v>5.0279999999999996</v>
      </c>
      <c r="N417" s="58">
        <v>504.15224000000001</v>
      </c>
      <c r="O417" s="58">
        <v>21249.4342</v>
      </c>
      <c r="P417" s="58">
        <v>9150.7229200000002</v>
      </c>
      <c r="Q417" s="58">
        <v>0</v>
      </c>
      <c r="R417" s="59">
        <v>9150.7229200000002</v>
      </c>
    </row>
    <row r="418" spans="1:18" x14ac:dyDescent="0.25">
      <c r="A418" s="60"/>
      <c r="B418" s="60"/>
      <c r="C418" s="60"/>
      <c r="D418" s="55" t="s">
        <v>442</v>
      </c>
      <c r="E418" s="56">
        <v>436</v>
      </c>
      <c r="F418" s="57">
        <v>346.33882</v>
      </c>
      <c r="G418" s="58">
        <v>0</v>
      </c>
      <c r="H418" s="58">
        <v>346.33882</v>
      </c>
      <c r="I418" s="58">
        <v>5199.8521300000002</v>
      </c>
      <c r="J418" s="58">
        <v>0.16891</v>
      </c>
      <c r="K418" s="58">
        <v>5200.0210399999996</v>
      </c>
      <c r="L418" s="58">
        <v>150.06957999999997</v>
      </c>
      <c r="M418" s="58">
        <v>0</v>
      </c>
      <c r="N418" s="58">
        <v>150.06957999999997</v>
      </c>
      <c r="O418" s="58">
        <v>5696.4294400000008</v>
      </c>
      <c r="P418" s="58">
        <v>3659.8494100000003</v>
      </c>
      <c r="Q418" s="58">
        <v>0</v>
      </c>
      <c r="R418" s="59">
        <v>3659.8494100000003</v>
      </c>
    </row>
    <row r="419" spans="1:18" x14ac:dyDescent="0.25">
      <c r="A419" s="60"/>
      <c r="B419" s="60"/>
      <c r="C419" s="60"/>
      <c r="D419" s="55" t="s">
        <v>443</v>
      </c>
      <c r="E419" s="56">
        <v>73</v>
      </c>
      <c r="F419" s="57">
        <v>368.98628000000002</v>
      </c>
      <c r="G419" s="58">
        <v>0</v>
      </c>
      <c r="H419" s="58">
        <v>368.98628000000002</v>
      </c>
      <c r="I419" s="58">
        <v>1858.1499799999999</v>
      </c>
      <c r="J419" s="58">
        <v>5.6999999999999998E-4</v>
      </c>
      <c r="K419" s="58">
        <v>1858.1505500000001</v>
      </c>
      <c r="L419" s="58">
        <v>41.070500000000003</v>
      </c>
      <c r="M419" s="58">
        <v>0</v>
      </c>
      <c r="N419" s="58">
        <v>41.070500000000003</v>
      </c>
      <c r="O419" s="58">
        <v>2268.2073300000002</v>
      </c>
      <c r="P419" s="58">
        <v>3650.0249700000004</v>
      </c>
      <c r="Q419" s="58">
        <v>0</v>
      </c>
      <c r="R419" s="59">
        <v>3650.0249700000004</v>
      </c>
    </row>
    <row r="420" spans="1:18" x14ac:dyDescent="0.25">
      <c r="A420" s="60"/>
      <c r="B420" s="60"/>
      <c r="C420" s="60"/>
      <c r="D420" s="55" t="s">
        <v>444</v>
      </c>
      <c r="E420" s="56">
        <v>72</v>
      </c>
      <c r="F420" s="57">
        <v>237.07302999999999</v>
      </c>
      <c r="G420" s="58">
        <v>0</v>
      </c>
      <c r="H420" s="58">
        <v>237.07302999999999</v>
      </c>
      <c r="I420" s="58">
        <v>2753.60952</v>
      </c>
      <c r="J420" s="58">
        <v>0.23558000000000001</v>
      </c>
      <c r="K420" s="58">
        <v>2753.8451</v>
      </c>
      <c r="L420" s="58">
        <v>50.152720000000002</v>
      </c>
      <c r="M420" s="58">
        <v>0</v>
      </c>
      <c r="N420" s="58">
        <v>50.152720000000002</v>
      </c>
      <c r="O420" s="58">
        <v>3041.0708500000001</v>
      </c>
      <c r="P420" s="58">
        <v>2624.8247200000001</v>
      </c>
      <c r="Q420" s="58">
        <v>0</v>
      </c>
      <c r="R420" s="59">
        <v>2624.8247200000001</v>
      </c>
    </row>
    <row r="421" spans="1:18" x14ac:dyDescent="0.25">
      <c r="A421" s="60"/>
      <c r="B421" s="60"/>
      <c r="C421" s="60"/>
      <c r="D421" s="55" t="s">
        <v>445</v>
      </c>
      <c r="E421" s="56">
        <v>74</v>
      </c>
      <c r="F421" s="57">
        <v>976.47486000000004</v>
      </c>
      <c r="G421" s="58">
        <v>0</v>
      </c>
      <c r="H421" s="58">
        <v>976.47486000000004</v>
      </c>
      <c r="I421" s="58">
        <v>2955.4856199999999</v>
      </c>
      <c r="J421" s="58">
        <v>2.1800000000000001E-3</v>
      </c>
      <c r="K421" s="58">
        <v>2955.4877999999999</v>
      </c>
      <c r="L421" s="58">
        <v>42.453449999999997</v>
      </c>
      <c r="M421" s="58">
        <v>0</v>
      </c>
      <c r="N421" s="58">
        <v>42.453449999999997</v>
      </c>
      <c r="O421" s="58">
        <v>3974.4161099999997</v>
      </c>
      <c r="P421" s="58">
        <v>3534.33473</v>
      </c>
      <c r="Q421" s="58">
        <v>0</v>
      </c>
      <c r="R421" s="59">
        <v>3534.33473</v>
      </c>
    </row>
    <row r="422" spans="1:18" x14ac:dyDescent="0.25">
      <c r="A422" s="60"/>
      <c r="B422" s="60"/>
      <c r="C422" s="60"/>
      <c r="D422" s="55" t="s">
        <v>446</v>
      </c>
      <c r="E422" s="56">
        <v>76</v>
      </c>
      <c r="F422" s="57">
        <v>558.00672999999995</v>
      </c>
      <c r="G422" s="58">
        <v>0</v>
      </c>
      <c r="H422" s="58">
        <v>558.00672999999995</v>
      </c>
      <c r="I422" s="58">
        <v>2858.9235400000002</v>
      </c>
      <c r="J422" s="58">
        <v>0.35922000000000004</v>
      </c>
      <c r="K422" s="58">
        <v>2859.2827599999996</v>
      </c>
      <c r="L422" s="58">
        <v>160.25110000000001</v>
      </c>
      <c r="M422" s="58">
        <v>0</v>
      </c>
      <c r="N422" s="58">
        <v>160.25110000000001</v>
      </c>
      <c r="O422" s="58">
        <v>3577.5405900000001</v>
      </c>
      <c r="P422" s="58">
        <v>5794.3842199999999</v>
      </c>
      <c r="Q422" s="58">
        <v>0</v>
      </c>
      <c r="R422" s="59">
        <v>5794.3842199999999</v>
      </c>
    </row>
    <row r="423" spans="1:18" x14ac:dyDescent="0.25">
      <c r="A423" s="60"/>
      <c r="B423" s="60"/>
      <c r="C423" s="55" t="s">
        <v>447</v>
      </c>
      <c r="D423" s="55" t="s">
        <v>447</v>
      </c>
      <c r="E423" s="56">
        <v>77</v>
      </c>
      <c r="F423" s="57">
        <v>2177.4784900000004</v>
      </c>
      <c r="G423" s="58">
        <v>0</v>
      </c>
      <c r="H423" s="58">
        <v>2177.4784900000004</v>
      </c>
      <c r="I423" s="58">
        <v>17745.478469999998</v>
      </c>
      <c r="J423" s="58">
        <v>173.63679999999999</v>
      </c>
      <c r="K423" s="58">
        <v>17919.115269999998</v>
      </c>
      <c r="L423" s="58">
        <v>1065.55772</v>
      </c>
      <c r="M423" s="58">
        <v>0</v>
      </c>
      <c r="N423" s="58">
        <v>1065.55772</v>
      </c>
      <c r="O423" s="58">
        <v>21162.15148</v>
      </c>
      <c r="P423" s="58">
        <v>21347.538489999999</v>
      </c>
      <c r="Q423" s="58">
        <v>0</v>
      </c>
      <c r="R423" s="59">
        <v>21347.538489999999</v>
      </c>
    </row>
    <row r="424" spans="1:18" x14ac:dyDescent="0.25">
      <c r="A424" s="60"/>
      <c r="B424" s="60"/>
      <c r="C424" s="60"/>
      <c r="D424" s="55" t="s">
        <v>448</v>
      </c>
      <c r="E424" s="56">
        <v>79</v>
      </c>
      <c r="F424" s="57">
        <v>1484.42977</v>
      </c>
      <c r="G424" s="58">
        <v>0</v>
      </c>
      <c r="H424" s="58">
        <v>1484.42977</v>
      </c>
      <c r="I424" s="58">
        <v>10445.77232</v>
      </c>
      <c r="J424" s="58">
        <v>2.6860599999999999</v>
      </c>
      <c r="K424" s="58">
        <v>10448.45838</v>
      </c>
      <c r="L424" s="58">
        <v>419.04928000000001</v>
      </c>
      <c r="M424" s="58">
        <v>0</v>
      </c>
      <c r="N424" s="58">
        <v>419.04928000000001</v>
      </c>
      <c r="O424" s="58">
        <v>12351.93743</v>
      </c>
      <c r="P424" s="58">
        <v>7309.7540199999994</v>
      </c>
      <c r="Q424" s="58">
        <v>0</v>
      </c>
      <c r="R424" s="59">
        <v>7309.7540199999994</v>
      </c>
    </row>
    <row r="425" spans="1:18" x14ac:dyDescent="0.25">
      <c r="A425" s="60"/>
      <c r="B425" s="60"/>
      <c r="C425" s="60"/>
      <c r="D425" s="55" t="s">
        <v>449</v>
      </c>
      <c r="E425" s="56">
        <v>78</v>
      </c>
      <c r="F425" s="57">
        <v>402.73841999999996</v>
      </c>
      <c r="G425" s="58">
        <v>0</v>
      </c>
      <c r="H425" s="58">
        <v>402.73841999999996</v>
      </c>
      <c r="I425" s="58">
        <v>3172.9105499999996</v>
      </c>
      <c r="J425" s="58">
        <v>5.4000000000000001E-4</v>
      </c>
      <c r="K425" s="58">
        <v>3172.9110900000001</v>
      </c>
      <c r="L425" s="58">
        <v>76.635919999999999</v>
      </c>
      <c r="M425" s="58">
        <v>0</v>
      </c>
      <c r="N425" s="58">
        <v>76.635919999999999</v>
      </c>
      <c r="O425" s="58">
        <v>3652.2854300000004</v>
      </c>
      <c r="P425" s="58">
        <v>3675.8609900000001</v>
      </c>
      <c r="Q425" s="58">
        <v>0</v>
      </c>
      <c r="R425" s="59">
        <v>3675.8609900000001</v>
      </c>
    </row>
    <row r="426" spans="1:18" x14ac:dyDescent="0.25">
      <c r="A426" s="60"/>
      <c r="B426" s="60"/>
      <c r="C426" s="55" t="s">
        <v>450</v>
      </c>
      <c r="D426" s="55" t="s">
        <v>451</v>
      </c>
      <c r="E426" s="56">
        <v>80</v>
      </c>
      <c r="F426" s="57">
        <v>7295.3935499999998</v>
      </c>
      <c r="G426" s="58">
        <v>6.0300000000000006E-3</v>
      </c>
      <c r="H426" s="58">
        <v>7295.3995800000002</v>
      </c>
      <c r="I426" s="58">
        <v>32375.431170000003</v>
      </c>
      <c r="J426" s="58">
        <v>46.407559999999997</v>
      </c>
      <c r="K426" s="58">
        <v>32421.838729999999</v>
      </c>
      <c r="L426" s="58">
        <v>3107.68732</v>
      </c>
      <c r="M426" s="58">
        <v>53.560569999999998</v>
      </c>
      <c r="N426" s="58">
        <v>3161.2478900000001</v>
      </c>
      <c r="O426" s="58">
        <v>42878.486199999999</v>
      </c>
      <c r="P426" s="58">
        <v>25611.145479999999</v>
      </c>
      <c r="Q426" s="58">
        <v>0</v>
      </c>
      <c r="R426" s="59">
        <v>25611.145479999999</v>
      </c>
    </row>
    <row r="427" spans="1:18" x14ac:dyDescent="0.25">
      <c r="A427" s="60"/>
      <c r="B427" s="60"/>
      <c r="C427" s="60"/>
      <c r="D427" s="55" t="s">
        <v>450</v>
      </c>
      <c r="E427" s="56">
        <v>82</v>
      </c>
      <c r="F427" s="57">
        <v>887.72335999999996</v>
      </c>
      <c r="G427" s="58">
        <v>0</v>
      </c>
      <c r="H427" s="58">
        <v>887.72335999999996</v>
      </c>
      <c r="I427" s="58">
        <v>16463.953570000001</v>
      </c>
      <c r="J427" s="58">
        <v>0.31730000000000003</v>
      </c>
      <c r="K427" s="58">
        <v>16464.27087</v>
      </c>
      <c r="L427" s="58">
        <v>220.70111</v>
      </c>
      <c r="M427" s="58">
        <v>0</v>
      </c>
      <c r="N427" s="58">
        <v>220.70111</v>
      </c>
      <c r="O427" s="58">
        <v>17572.695339999998</v>
      </c>
      <c r="P427" s="58">
        <v>5559.3589099999999</v>
      </c>
      <c r="Q427" s="58">
        <v>0</v>
      </c>
      <c r="R427" s="59">
        <v>5559.3589099999999</v>
      </c>
    </row>
    <row r="428" spans="1:18" x14ac:dyDescent="0.25">
      <c r="A428" s="60"/>
      <c r="B428" s="60"/>
      <c r="C428" s="60"/>
      <c r="D428" s="55" t="s">
        <v>452</v>
      </c>
      <c r="E428" s="56">
        <v>601</v>
      </c>
      <c r="F428" s="57">
        <v>92.234009999999998</v>
      </c>
      <c r="G428" s="58">
        <v>0</v>
      </c>
      <c r="H428" s="58">
        <v>92.234009999999998</v>
      </c>
      <c r="I428" s="58">
        <v>7174.3178399999997</v>
      </c>
      <c r="J428" s="58">
        <v>0</v>
      </c>
      <c r="K428" s="58">
        <v>7174.3178399999997</v>
      </c>
      <c r="L428" s="58">
        <v>128.26722999999998</v>
      </c>
      <c r="M428" s="58">
        <v>0</v>
      </c>
      <c r="N428" s="58">
        <v>128.26722999999998</v>
      </c>
      <c r="O428" s="58">
        <v>7394.8190800000002</v>
      </c>
      <c r="P428" s="58">
        <v>2052.6408000000001</v>
      </c>
      <c r="Q428" s="58">
        <v>0</v>
      </c>
      <c r="R428" s="59">
        <v>2052.6408000000001</v>
      </c>
    </row>
    <row r="429" spans="1:18" x14ac:dyDescent="0.25">
      <c r="A429" s="60"/>
      <c r="B429" s="60"/>
      <c r="C429" s="60"/>
      <c r="D429" s="55" t="s">
        <v>453</v>
      </c>
      <c r="E429" s="56">
        <v>83</v>
      </c>
      <c r="F429" s="57">
        <v>921.36811</v>
      </c>
      <c r="G429" s="58">
        <v>0</v>
      </c>
      <c r="H429" s="58">
        <v>921.36811</v>
      </c>
      <c r="I429" s="58">
        <v>2511.42407</v>
      </c>
      <c r="J429" s="58">
        <v>3.6999999999999999E-4</v>
      </c>
      <c r="K429" s="58">
        <v>2511.4244399999998</v>
      </c>
      <c r="L429" s="58">
        <v>81.617910000000009</v>
      </c>
      <c r="M429" s="58">
        <v>0</v>
      </c>
      <c r="N429" s="58">
        <v>81.617910000000009</v>
      </c>
      <c r="O429" s="58">
        <v>3514.4104600000001</v>
      </c>
      <c r="P429" s="58">
        <v>3742.8778199999997</v>
      </c>
      <c r="Q429" s="58">
        <v>0</v>
      </c>
      <c r="R429" s="59">
        <v>3742.8778199999997</v>
      </c>
    </row>
    <row r="430" spans="1:18" x14ac:dyDescent="0.25">
      <c r="A430" s="60"/>
      <c r="B430" s="60"/>
      <c r="C430" s="60"/>
      <c r="D430" s="55" t="s">
        <v>454</v>
      </c>
      <c r="E430" s="56">
        <v>84</v>
      </c>
      <c r="F430" s="57">
        <v>190.00614999999999</v>
      </c>
      <c r="G430" s="58">
        <v>0</v>
      </c>
      <c r="H430" s="58">
        <v>190.00614999999999</v>
      </c>
      <c r="I430" s="58">
        <v>2453.62365</v>
      </c>
      <c r="J430" s="58">
        <v>0</v>
      </c>
      <c r="K430" s="58">
        <v>2453.62365</v>
      </c>
      <c r="L430" s="58">
        <v>32.058</v>
      </c>
      <c r="M430" s="58">
        <v>0</v>
      </c>
      <c r="N430" s="58">
        <v>32.058</v>
      </c>
      <c r="O430" s="58">
        <v>2675.6877999999997</v>
      </c>
      <c r="P430" s="58">
        <v>2339.5932699999998</v>
      </c>
      <c r="Q430" s="58">
        <v>0</v>
      </c>
      <c r="R430" s="59">
        <v>2339.5932699999998</v>
      </c>
    </row>
    <row r="431" spans="1:18" x14ac:dyDescent="0.25">
      <c r="A431" s="60"/>
      <c r="B431" s="60"/>
      <c r="C431" s="55" t="s">
        <v>455</v>
      </c>
      <c r="D431" s="55" t="s">
        <v>455</v>
      </c>
      <c r="E431" s="56">
        <v>86</v>
      </c>
      <c r="F431" s="57">
        <v>14408.56583</v>
      </c>
      <c r="G431" s="58">
        <v>14658.57136</v>
      </c>
      <c r="H431" s="58">
        <v>29067.137190000001</v>
      </c>
      <c r="I431" s="58">
        <v>8059.1914400000005</v>
      </c>
      <c r="J431" s="58">
        <v>13.485329999999999</v>
      </c>
      <c r="K431" s="58">
        <v>8072.6767699999991</v>
      </c>
      <c r="L431" s="58">
        <v>6312.2152500000002</v>
      </c>
      <c r="M431" s="58">
        <v>1017.54086</v>
      </c>
      <c r="N431" s="58">
        <v>7329.7561100000003</v>
      </c>
      <c r="O431" s="58">
        <v>44469.570070000002</v>
      </c>
      <c r="P431" s="58">
        <v>25009.279409999999</v>
      </c>
      <c r="Q431" s="58">
        <v>0</v>
      </c>
      <c r="R431" s="59">
        <v>25009.279409999999</v>
      </c>
    </row>
    <row r="432" spans="1:18" x14ac:dyDescent="0.25">
      <c r="A432" s="60"/>
      <c r="B432" s="60"/>
      <c r="C432" s="60"/>
      <c r="D432" s="55" t="s">
        <v>456</v>
      </c>
      <c r="E432" s="56">
        <v>87</v>
      </c>
      <c r="F432" s="57">
        <v>681.52003000000002</v>
      </c>
      <c r="G432" s="58">
        <v>0</v>
      </c>
      <c r="H432" s="58">
        <v>681.52003000000002</v>
      </c>
      <c r="I432" s="58">
        <v>4688.8394100000005</v>
      </c>
      <c r="J432" s="58">
        <v>1E-4</v>
      </c>
      <c r="K432" s="58">
        <v>4688.8395099999998</v>
      </c>
      <c r="L432" s="58">
        <v>291.20966999999996</v>
      </c>
      <c r="M432" s="58">
        <v>0</v>
      </c>
      <c r="N432" s="58">
        <v>291.20966999999996</v>
      </c>
      <c r="O432" s="58">
        <v>5661.5692099999997</v>
      </c>
      <c r="P432" s="58">
        <v>4423.9417199999998</v>
      </c>
      <c r="Q432" s="58">
        <v>0</v>
      </c>
      <c r="R432" s="59">
        <v>4423.9417199999998</v>
      </c>
    </row>
    <row r="433" spans="1:18" x14ac:dyDescent="0.25">
      <c r="A433" s="60"/>
      <c r="B433" s="60"/>
      <c r="C433" s="60"/>
      <c r="D433" s="55" t="s">
        <v>457</v>
      </c>
      <c r="E433" s="56">
        <v>660</v>
      </c>
      <c r="F433" s="57">
        <v>67.55829</v>
      </c>
      <c r="G433" s="58">
        <v>0</v>
      </c>
      <c r="H433" s="58">
        <v>67.55829</v>
      </c>
      <c r="I433" s="58">
        <v>2230.0463399999999</v>
      </c>
      <c r="J433" s="58">
        <v>0</v>
      </c>
      <c r="K433" s="58">
        <v>2230.0463399999999</v>
      </c>
      <c r="L433" s="58">
        <v>174.19579999999999</v>
      </c>
      <c r="M433" s="58">
        <v>0</v>
      </c>
      <c r="N433" s="58">
        <v>174.19579999999999</v>
      </c>
      <c r="O433" s="58">
        <v>2471.8004300000002</v>
      </c>
      <c r="P433" s="58">
        <v>4581.7222300000003</v>
      </c>
      <c r="Q433" s="58">
        <v>0</v>
      </c>
      <c r="R433" s="59">
        <v>4581.7222300000003</v>
      </c>
    </row>
    <row r="434" spans="1:18" x14ac:dyDescent="0.25">
      <c r="A434" s="60"/>
      <c r="B434" s="60"/>
      <c r="C434" s="55" t="s">
        <v>440</v>
      </c>
      <c r="D434" s="55" t="s">
        <v>117</v>
      </c>
      <c r="E434" s="56">
        <v>535</v>
      </c>
      <c r="F434" s="57">
        <v>13294.60692</v>
      </c>
      <c r="G434" s="58">
        <v>0</v>
      </c>
      <c r="H434" s="58">
        <v>13294.60692</v>
      </c>
      <c r="I434" s="58">
        <v>31886.997219999997</v>
      </c>
      <c r="J434" s="58">
        <v>484.32223999999997</v>
      </c>
      <c r="K434" s="58">
        <v>32371.319460000002</v>
      </c>
      <c r="L434" s="58">
        <v>4160.9740700000002</v>
      </c>
      <c r="M434" s="58">
        <v>150.35741000000002</v>
      </c>
      <c r="N434" s="58">
        <v>4311.3314800000007</v>
      </c>
      <c r="O434" s="58">
        <v>49977.257859999998</v>
      </c>
      <c r="P434" s="58">
        <v>36267.068509999997</v>
      </c>
      <c r="Q434" s="58">
        <v>0</v>
      </c>
      <c r="R434" s="59">
        <v>36267.068509999997</v>
      </c>
    </row>
    <row r="435" spans="1:18" x14ac:dyDescent="0.25">
      <c r="A435" s="60"/>
      <c r="B435" s="60"/>
      <c r="C435" s="60"/>
      <c r="D435" s="55" t="s">
        <v>129</v>
      </c>
      <c r="E435" s="56">
        <v>67</v>
      </c>
      <c r="F435" s="57">
        <v>1550.3046899999999</v>
      </c>
      <c r="G435" s="58">
        <v>0</v>
      </c>
      <c r="H435" s="58">
        <v>1550.3046899999999</v>
      </c>
      <c r="I435" s="58">
        <v>7399.67299</v>
      </c>
      <c r="J435" s="58">
        <v>20.386830000000003</v>
      </c>
      <c r="K435" s="58">
        <v>7420.0598200000004</v>
      </c>
      <c r="L435" s="58">
        <v>807.72986000000003</v>
      </c>
      <c r="M435" s="58">
        <v>8.0448000000000004</v>
      </c>
      <c r="N435" s="58">
        <v>815.77466000000004</v>
      </c>
      <c r="O435" s="58">
        <v>9786.1391700000004</v>
      </c>
      <c r="P435" s="58">
        <v>9013.6913599999989</v>
      </c>
      <c r="Q435" s="58">
        <v>0</v>
      </c>
      <c r="R435" s="59">
        <v>9013.6913599999989</v>
      </c>
    </row>
    <row r="436" spans="1:18" x14ac:dyDescent="0.25">
      <c r="A436" s="60"/>
      <c r="B436" s="60"/>
      <c r="C436" s="60"/>
      <c r="D436" s="55" t="s">
        <v>458</v>
      </c>
      <c r="E436" s="56">
        <v>68</v>
      </c>
      <c r="F436" s="57">
        <v>2976.2485699999997</v>
      </c>
      <c r="G436" s="58">
        <v>0</v>
      </c>
      <c r="H436" s="58">
        <v>2976.2485699999997</v>
      </c>
      <c r="I436" s="58">
        <v>5013.4976900000001</v>
      </c>
      <c r="J436" s="58">
        <v>2.7050000000000001E-2</v>
      </c>
      <c r="K436" s="58">
        <v>5013.5247399999998</v>
      </c>
      <c r="L436" s="58">
        <v>393.85318999999998</v>
      </c>
      <c r="M436" s="58">
        <v>0</v>
      </c>
      <c r="N436" s="58">
        <v>393.85318999999998</v>
      </c>
      <c r="O436" s="58">
        <v>8383.6265000000003</v>
      </c>
      <c r="P436" s="58">
        <v>5832.0465999999997</v>
      </c>
      <c r="Q436" s="58">
        <v>0</v>
      </c>
      <c r="R436" s="59">
        <v>5832.0465999999997</v>
      </c>
    </row>
    <row r="437" spans="1:18" x14ac:dyDescent="0.25">
      <c r="A437" s="60"/>
      <c r="B437" s="60"/>
      <c r="C437" s="60"/>
      <c r="D437" s="55" t="s">
        <v>440</v>
      </c>
      <c r="E437" s="56">
        <v>65</v>
      </c>
      <c r="F437" s="57">
        <v>84036.890639999998</v>
      </c>
      <c r="G437" s="58">
        <v>716.91276000000005</v>
      </c>
      <c r="H437" s="58">
        <v>84753.803400000004</v>
      </c>
      <c r="I437" s="58">
        <v>189061.76350999999</v>
      </c>
      <c r="J437" s="58">
        <v>973.12178000000006</v>
      </c>
      <c r="K437" s="58">
        <v>190034.88529000001</v>
      </c>
      <c r="L437" s="58">
        <v>61284.313900000001</v>
      </c>
      <c r="M437" s="58">
        <v>6926.7663400000001</v>
      </c>
      <c r="N437" s="58">
        <v>68211.080239999996</v>
      </c>
      <c r="O437" s="58">
        <v>342999.76893000002</v>
      </c>
      <c r="P437" s="58">
        <v>202462.90912999999</v>
      </c>
      <c r="Q437" s="58">
        <v>0</v>
      </c>
      <c r="R437" s="59">
        <v>202462.90912999999</v>
      </c>
    </row>
    <row r="438" spans="1:18" x14ac:dyDescent="0.25">
      <c r="A438" s="60"/>
      <c r="B438" s="60"/>
      <c r="C438" s="60"/>
      <c r="D438" s="60"/>
      <c r="E438" s="61">
        <v>779</v>
      </c>
      <c r="F438" s="62">
        <v>45.792999999999999</v>
      </c>
      <c r="G438" s="63">
        <v>0</v>
      </c>
      <c r="H438" s="63">
        <v>45.792999999999999</v>
      </c>
      <c r="I438" s="63">
        <v>69.595590000000001</v>
      </c>
      <c r="J438" s="63">
        <v>0</v>
      </c>
      <c r="K438" s="63">
        <v>69.595590000000001</v>
      </c>
      <c r="L438" s="63">
        <v>415.60937000000001</v>
      </c>
      <c r="M438" s="63">
        <v>1.9309999999999997E-2</v>
      </c>
      <c r="N438" s="63">
        <v>415.62867999999997</v>
      </c>
      <c r="O438" s="63">
        <v>531.01727000000005</v>
      </c>
      <c r="P438" s="63">
        <v>0</v>
      </c>
      <c r="Q438" s="63">
        <v>0</v>
      </c>
      <c r="R438" s="64">
        <v>0</v>
      </c>
    </row>
    <row r="439" spans="1:18" x14ac:dyDescent="0.25">
      <c r="A439" s="60"/>
      <c r="B439" s="60"/>
      <c r="C439" s="60"/>
      <c r="D439" s="60"/>
      <c r="E439" s="61">
        <v>693</v>
      </c>
      <c r="F439" s="62">
        <v>36.444589999999998</v>
      </c>
      <c r="G439" s="63">
        <v>0</v>
      </c>
      <c r="H439" s="63">
        <v>36.444589999999998</v>
      </c>
      <c r="I439" s="63">
        <v>3.1700000000000001E-3</v>
      </c>
      <c r="J439" s="63">
        <v>0</v>
      </c>
      <c r="K439" s="63">
        <v>3.1700000000000001E-3</v>
      </c>
      <c r="L439" s="63">
        <v>1196.5036599999999</v>
      </c>
      <c r="M439" s="63">
        <v>1.6759999999999999</v>
      </c>
      <c r="N439" s="63">
        <v>1198.17966</v>
      </c>
      <c r="O439" s="63">
        <v>1234.62742</v>
      </c>
      <c r="P439" s="63">
        <v>4429.6928899999994</v>
      </c>
      <c r="Q439" s="63">
        <v>0</v>
      </c>
      <c r="R439" s="64">
        <v>4429.6928899999994</v>
      </c>
    </row>
    <row r="440" spans="1:18" x14ac:dyDescent="0.25">
      <c r="A440" s="60"/>
      <c r="B440" s="60"/>
      <c r="C440" s="60"/>
      <c r="D440" s="55" t="s">
        <v>459</v>
      </c>
      <c r="E440" s="56">
        <v>70</v>
      </c>
      <c r="F440" s="57">
        <v>2120.9286499999998</v>
      </c>
      <c r="G440" s="58">
        <v>0</v>
      </c>
      <c r="H440" s="58">
        <v>2120.9286499999998</v>
      </c>
      <c r="I440" s="58">
        <v>7129.3304699999999</v>
      </c>
      <c r="J440" s="58">
        <v>0.54688000000000003</v>
      </c>
      <c r="K440" s="58">
        <v>7129.8773499999998</v>
      </c>
      <c r="L440" s="58">
        <v>1066.10285</v>
      </c>
      <c r="M440" s="58">
        <v>5.8207100000000001</v>
      </c>
      <c r="N440" s="58">
        <v>1071.92356</v>
      </c>
      <c r="O440" s="58">
        <v>10322.72956</v>
      </c>
      <c r="P440" s="58">
        <v>11933.978090000001</v>
      </c>
      <c r="Q440" s="58">
        <v>0</v>
      </c>
      <c r="R440" s="59">
        <v>11933.978090000001</v>
      </c>
    </row>
    <row r="441" spans="1:18" x14ac:dyDescent="0.25">
      <c r="A441" s="60"/>
      <c r="B441" s="60"/>
      <c r="C441" s="60"/>
      <c r="D441" s="55" t="s">
        <v>460</v>
      </c>
      <c r="E441" s="56">
        <v>66</v>
      </c>
      <c r="F441" s="57">
        <v>692.13346999999999</v>
      </c>
      <c r="G441" s="58">
        <v>0</v>
      </c>
      <c r="H441" s="58">
        <v>692.13346999999999</v>
      </c>
      <c r="I441" s="58">
        <v>1325.4951000000001</v>
      </c>
      <c r="J441" s="58">
        <v>9.6999999999999994E-4</v>
      </c>
      <c r="K441" s="58">
        <v>1325.4960700000001</v>
      </c>
      <c r="L441" s="58">
        <v>1957.70209</v>
      </c>
      <c r="M441" s="58">
        <v>10.581790000000002</v>
      </c>
      <c r="N441" s="58">
        <v>1968.28388</v>
      </c>
      <c r="O441" s="58">
        <v>3985.9134199999999</v>
      </c>
      <c r="P441" s="58">
        <v>7013.01739</v>
      </c>
      <c r="Q441" s="58">
        <v>0</v>
      </c>
      <c r="R441" s="59">
        <v>7013.01739</v>
      </c>
    </row>
    <row r="442" spans="1:18" x14ac:dyDescent="0.25">
      <c r="A442" s="60"/>
      <c r="B442" s="60"/>
      <c r="C442" s="55" t="s">
        <v>461</v>
      </c>
      <c r="D442" s="55" t="s">
        <v>461</v>
      </c>
      <c r="E442" s="56">
        <v>69</v>
      </c>
      <c r="F442" s="57">
        <v>5916.5229600000002</v>
      </c>
      <c r="G442" s="58">
        <v>0</v>
      </c>
      <c r="H442" s="58">
        <v>5916.5229600000002</v>
      </c>
      <c r="I442" s="58">
        <v>2319.1914400000001</v>
      </c>
      <c r="J442" s="58">
        <v>1.6978499999999999</v>
      </c>
      <c r="K442" s="58">
        <v>2320.8892900000001</v>
      </c>
      <c r="L442" s="58">
        <v>1784.3025</v>
      </c>
      <c r="M442" s="58">
        <v>42.118919999999996</v>
      </c>
      <c r="N442" s="58">
        <v>1826.4214199999999</v>
      </c>
      <c r="O442" s="58">
        <v>10063.83367</v>
      </c>
      <c r="P442" s="58">
        <v>5364.7255500000001</v>
      </c>
      <c r="Q442" s="58">
        <v>0</v>
      </c>
      <c r="R442" s="59">
        <v>5364.7255500000001</v>
      </c>
    </row>
    <row r="443" spans="1:18" x14ac:dyDescent="0.25">
      <c r="A443" s="60"/>
      <c r="B443" s="60"/>
      <c r="C443" s="55" t="s">
        <v>462</v>
      </c>
      <c r="D443" s="55" t="s">
        <v>462</v>
      </c>
      <c r="E443" s="56">
        <v>88</v>
      </c>
      <c r="F443" s="57">
        <v>27531.317620000002</v>
      </c>
      <c r="G443" s="58">
        <v>0</v>
      </c>
      <c r="H443" s="58">
        <v>27531.317620000002</v>
      </c>
      <c r="I443" s="58">
        <v>47665.782229999997</v>
      </c>
      <c r="J443" s="58">
        <v>168.29570000000001</v>
      </c>
      <c r="K443" s="58">
        <v>47834.077929999999</v>
      </c>
      <c r="L443" s="58">
        <v>12504.52634</v>
      </c>
      <c r="M443" s="58">
        <v>744.52719999999999</v>
      </c>
      <c r="N443" s="58">
        <v>13249.053539999999</v>
      </c>
      <c r="O443" s="58">
        <v>88614.449090000009</v>
      </c>
      <c r="P443" s="58">
        <v>112056.8967</v>
      </c>
      <c r="Q443" s="58">
        <v>0</v>
      </c>
      <c r="R443" s="59">
        <v>112056.8967</v>
      </c>
    </row>
    <row r="444" spans="1:18" x14ac:dyDescent="0.25">
      <c r="A444" s="60"/>
      <c r="B444" s="60"/>
      <c r="C444" s="60"/>
      <c r="D444" s="55" t="s">
        <v>463</v>
      </c>
      <c r="E444" s="56">
        <v>90</v>
      </c>
      <c r="F444" s="57">
        <v>12794.324060000001</v>
      </c>
      <c r="G444" s="58">
        <v>0</v>
      </c>
      <c r="H444" s="58">
        <v>12794.324060000001</v>
      </c>
      <c r="I444" s="58">
        <v>1448.4404399999999</v>
      </c>
      <c r="J444" s="58">
        <v>3.9199999999999999E-3</v>
      </c>
      <c r="K444" s="58">
        <v>1448.4443600000002</v>
      </c>
      <c r="L444" s="58">
        <v>223.69677999999999</v>
      </c>
      <c r="M444" s="58">
        <v>0</v>
      </c>
      <c r="N444" s="58">
        <v>223.69677999999999</v>
      </c>
      <c r="O444" s="58">
        <v>14466.465199999999</v>
      </c>
      <c r="P444" s="58">
        <v>6845.0582100000001</v>
      </c>
      <c r="Q444" s="58">
        <v>0</v>
      </c>
      <c r="R444" s="59">
        <v>6845.0582100000001</v>
      </c>
    </row>
    <row r="445" spans="1:18" x14ac:dyDescent="0.25">
      <c r="A445" s="60"/>
      <c r="B445" s="60"/>
      <c r="C445" s="60"/>
      <c r="D445" s="55" t="s">
        <v>464</v>
      </c>
      <c r="E445" s="56">
        <v>89</v>
      </c>
      <c r="F445" s="57">
        <v>507.20497999999998</v>
      </c>
      <c r="G445" s="58">
        <v>0</v>
      </c>
      <c r="H445" s="58">
        <v>507.20497999999998</v>
      </c>
      <c r="I445" s="58">
        <v>6061.7900300000001</v>
      </c>
      <c r="J445" s="58">
        <v>45.255849999999995</v>
      </c>
      <c r="K445" s="58">
        <v>6107.0458799999997</v>
      </c>
      <c r="L445" s="58">
        <v>247.33126000000001</v>
      </c>
      <c r="M445" s="58">
        <v>0</v>
      </c>
      <c r="N445" s="58">
        <v>247.33126000000001</v>
      </c>
      <c r="O445" s="58">
        <v>6861.58212</v>
      </c>
      <c r="P445" s="58">
        <v>5975.7327599999999</v>
      </c>
      <c r="Q445" s="58">
        <v>0</v>
      </c>
      <c r="R445" s="59">
        <v>5975.7327599999999</v>
      </c>
    </row>
    <row r="446" spans="1:18" x14ac:dyDescent="0.25">
      <c r="A446" s="60"/>
      <c r="B446" s="60"/>
      <c r="C446" s="55" t="s">
        <v>465</v>
      </c>
      <c r="D446" s="55" t="s">
        <v>466</v>
      </c>
      <c r="E446" s="56">
        <v>94</v>
      </c>
      <c r="F446" s="57">
        <v>646.69309999999996</v>
      </c>
      <c r="G446" s="58">
        <v>0</v>
      </c>
      <c r="H446" s="58">
        <v>646.69309999999996</v>
      </c>
      <c r="I446" s="58">
        <v>2359.7035599999999</v>
      </c>
      <c r="J446" s="58">
        <v>1.75E-3</v>
      </c>
      <c r="K446" s="58">
        <v>2359.7053100000003</v>
      </c>
      <c r="L446" s="58">
        <v>374.74003000000005</v>
      </c>
      <c r="M446" s="58">
        <v>4.0693299999999999</v>
      </c>
      <c r="N446" s="58">
        <v>378.80935999999997</v>
      </c>
      <c r="O446" s="58">
        <v>3385.20777</v>
      </c>
      <c r="P446" s="58">
        <v>4405.7242999999999</v>
      </c>
      <c r="Q446" s="58">
        <v>0</v>
      </c>
      <c r="R446" s="59">
        <v>4405.7242999999999</v>
      </c>
    </row>
    <row r="447" spans="1:18" x14ac:dyDescent="0.25">
      <c r="A447" s="60"/>
      <c r="B447" s="60"/>
      <c r="C447" s="60"/>
      <c r="D447" s="55" t="s">
        <v>467</v>
      </c>
      <c r="E447" s="56">
        <v>91</v>
      </c>
      <c r="F447" s="57">
        <v>10070.6417</v>
      </c>
      <c r="G447" s="58">
        <v>0</v>
      </c>
      <c r="H447" s="58">
        <v>10070.6417</v>
      </c>
      <c r="I447" s="58">
        <v>7199.9544999999998</v>
      </c>
      <c r="J447" s="58">
        <v>46.661900000000003</v>
      </c>
      <c r="K447" s="58">
        <v>7246.6164000000008</v>
      </c>
      <c r="L447" s="58">
        <v>13581.517400000001</v>
      </c>
      <c r="M447" s="58">
        <v>1056.3157900000001</v>
      </c>
      <c r="N447" s="58">
        <v>14637.833189999999</v>
      </c>
      <c r="O447" s="58">
        <v>31955.09129</v>
      </c>
      <c r="P447" s="58">
        <v>31395.105199999998</v>
      </c>
      <c r="Q447" s="58">
        <v>0</v>
      </c>
      <c r="R447" s="59">
        <v>31395.105199999998</v>
      </c>
    </row>
    <row r="448" spans="1:18" x14ac:dyDescent="0.25">
      <c r="A448" s="60"/>
      <c r="B448" s="60"/>
      <c r="C448" s="60"/>
      <c r="D448" s="55" t="s">
        <v>468</v>
      </c>
      <c r="E448" s="56">
        <v>92</v>
      </c>
      <c r="F448" s="57">
        <v>2868.0097999999998</v>
      </c>
      <c r="G448" s="58">
        <v>0</v>
      </c>
      <c r="H448" s="58">
        <v>2868.0097999999998</v>
      </c>
      <c r="I448" s="58">
        <v>1513.2599499999999</v>
      </c>
      <c r="J448" s="58">
        <v>1.2369999999999999E-2</v>
      </c>
      <c r="K448" s="58">
        <v>1513.27232</v>
      </c>
      <c r="L448" s="58">
        <v>152.76535000000001</v>
      </c>
      <c r="M448" s="58">
        <v>0</v>
      </c>
      <c r="N448" s="58">
        <v>152.76535000000001</v>
      </c>
      <c r="O448" s="58">
        <v>4534.0474699999995</v>
      </c>
      <c r="P448" s="58">
        <v>2688.0241099999998</v>
      </c>
      <c r="Q448" s="58">
        <v>0</v>
      </c>
      <c r="R448" s="59">
        <v>2688.0241099999998</v>
      </c>
    </row>
    <row r="449" spans="1:18" x14ac:dyDescent="0.25">
      <c r="A449" s="60"/>
      <c r="B449" s="60"/>
      <c r="C449" s="60"/>
      <c r="D449" s="55" t="s">
        <v>469</v>
      </c>
      <c r="E449" s="56">
        <v>93</v>
      </c>
      <c r="F449" s="57">
        <v>634.30893000000003</v>
      </c>
      <c r="G449" s="58">
        <v>0</v>
      </c>
      <c r="H449" s="58">
        <v>634.30893000000003</v>
      </c>
      <c r="I449" s="58">
        <v>4763.6369000000004</v>
      </c>
      <c r="J449" s="58">
        <v>10.134969999999999</v>
      </c>
      <c r="K449" s="58">
        <v>4773.7718700000005</v>
      </c>
      <c r="L449" s="58">
        <v>448.40249999999997</v>
      </c>
      <c r="M449" s="58">
        <v>0.26179000000000002</v>
      </c>
      <c r="N449" s="58">
        <v>448.66428999999999</v>
      </c>
      <c r="O449" s="58">
        <v>5856.7450899999994</v>
      </c>
      <c r="P449" s="58">
        <v>2964.2284599999998</v>
      </c>
      <c r="Q449" s="58">
        <v>0</v>
      </c>
      <c r="R449" s="59">
        <v>2964.2284599999998</v>
      </c>
    </row>
    <row r="450" spans="1:18" x14ac:dyDescent="0.25">
      <c r="A450" s="60"/>
      <c r="B450" s="55" t="s">
        <v>470</v>
      </c>
      <c r="C450" s="55" t="s">
        <v>471</v>
      </c>
      <c r="D450" s="55" t="s">
        <v>472</v>
      </c>
      <c r="E450" s="56">
        <v>356</v>
      </c>
      <c r="F450" s="57">
        <v>2065.98513</v>
      </c>
      <c r="G450" s="58">
        <v>0</v>
      </c>
      <c r="H450" s="58">
        <v>2065.98513</v>
      </c>
      <c r="I450" s="58">
        <v>6553.5428899999997</v>
      </c>
      <c r="J450" s="58">
        <v>25.59498</v>
      </c>
      <c r="K450" s="58">
        <v>6579.1378700000005</v>
      </c>
      <c r="L450" s="58">
        <v>785.41873999999996</v>
      </c>
      <c r="M450" s="58">
        <v>192.60776000000001</v>
      </c>
      <c r="N450" s="58">
        <v>978.02650000000006</v>
      </c>
      <c r="O450" s="58">
        <v>9623.1494999999995</v>
      </c>
      <c r="P450" s="58">
        <v>3078.2259399999998</v>
      </c>
      <c r="Q450" s="58">
        <v>0</v>
      </c>
      <c r="R450" s="59">
        <v>3078.2259399999998</v>
      </c>
    </row>
    <row r="451" spans="1:18" x14ac:dyDescent="0.25">
      <c r="A451" s="60"/>
      <c r="B451" s="60"/>
      <c r="C451" s="60"/>
      <c r="D451" s="55" t="s">
        <v>473</v>
      </c>
      <c r="E451" s="56">
        <v>355</v>
      </c>
      <c r="F451" s="57">
        <v>1975.7273500000001</v>
      </c>
      <c r="G451" s="58">
        <v>0</v>
      </c>
      <c r="H451" s="58">
        <v>1975.7273500000001</v>
      </c>
      <c r="I451" s="58">
        <v>27615.816129999999</v>
      </c>
      <c r="J451" s="58">
        <v>4.8968299999999996</v>
      </c>
      <c r="K451" s="58">
        <v>27620.712960000001</v>
      </c>
      <c r="L451" s="58">
        <v>381.60205999999999</v>
      </c>
      <c r="M451" s="58">
        <v>0</v>
      </c>
      <c r="N451" s="58">
        <v>381.60205999999999</v>
      </c>
      <c r="O451" s="58">
        <v>29978.042370000003</v>
      </c>
      <c r="P451" s="58">
        <v>7118.1211900000008</v>
      </c>
      <c r="Q451" s="58">
        <v>0</v>
      </c>
      <c r="R451" s="59">
        <v>7118.1211900000008</v>
      </c>
    </row>
    <row r="452" spans="1:18" x14ac:dyDescent="0.25">
      <c r="A452" s="60"/>
      <c r="B452" s="60"/>
      <c r="C452" s="60"/>
      <c r="D452" s="55" t="s">
        <v>474</v>
      </c>
      <c r="E452" s="56">
        <v>358</v>
      </c>
      <c r="F452" s="57">
        <v>933.73107999999991</v>
      </c>
      <c r="G452" s="58">
        <v>0</v>
      </c>
      <c r="H452" s="58">
        <v>933.73107999999991</v>
      </c>
      <c r="I452" s="58">
        <v>3150.5187700000001</v>
      </c>
      <c r="J452" s="58">
        <v>5.50326</v>
      </c>
      <c r="K452" s="58">
        <v>3156.0220299999996</v>
      </c>
      <c r="L452" s="58">
        <v>73.944360000000003</v>
      </c>
      <c r="M452" s="58">
        <v>0</v>
      </c>
      <c r="N452" s="58">
        <v>73.944360000000003</v>
      </c>
      <c r="O452" s="58">
        <v>4163.6974700000001</v>
      </c>
      <c r="P452" s="58">
        <v>2990.5607</v>
      </c>
      <c r="Q452" s="58">
        <v>0</v>
      </c>
      <c r="R452" s="59">
        <v>2990.5607</v>
      </c>
    </row>
    <row r="453" spans="1:18" x14ac:dyDescent="0.25">
      <c r="A453" s="60"/>
      <c r="B453" s="60"/>
      <c r="C453" s="55" t="s">
        <v>475</v>
      </c>
      <c r="D453" s="55" t="s">
        <v>476</v>
      </c>
      <c r="E453" s="56">
        <v>357</v>
      </c>
      <c r="F453" s="57">
        <v>5909.4359000000004</v>
      </c>
      <c r="G453" s="58">
        <v>0</v>
      </c>
      <c r="H453" s="58">
        <v>5909.4359000000004</v>
      </c>
      <c r="I453" s="58">
        <v>40655.863720000001</v>
      </c>
      <c r="J453" s="58">
        <v>85.223460000000003</v>
      </c>
      <c r="K453" s="58">
        <v>40741.087180000002</v>
      </c>
      <c r="L453" s="58">
        <v>1279.0403100000001</v>
      </c>
      <c r="M453" s="58">
        <v>0</v>
      </c>
      <c r="N453" s="58">
        <v>1279.0403100000001</v>
      </c>
      <c r="O453" s="58">
        <v>47929.563390000003</v>
      </c>
      <c r="P453" s="58">
        <v>7101.3744900000002</v>
      </c>
      <c r="Q453" s="58">
        <v>0</v>
      </c>
      <c r="R453" s="59">
        <v>7101.3744900000002</v>
      </c>
    </row>
    <row r="454" spans="1:18" x14ac:dyDescent="0.25">
      <c r="A454" s="60"/>
      <c r="B454" s="60"/>
      <c r="C454" s="55" t="s">
        <v>477</v>
      </c>
      <c r="D454" s="55" t="s">
        <v>478</v>
      </c>
      <c r="E454" s="56">
        <v>363</v>
      </c>
      <c r="F454" s="57">
        <v>19694.274140000001</v>
      </c>
      <c r="G454" s="58">
        <v>0</v>
      </c>
      <c r="H454" s="58">
        <v>19694.274140000001</v>
      </c>
      <c r="I454" s="58">
        <v>42029.054659999994</v>
      </c>
      <c r="J454" s="58">
        <v>41.037430000000001</v>
      </c>
      <c r="K454" s="58">
        <v>42070.092090000006</v>
      </c>
      <c r="L454" s="58">
        <v>1199.12754</v>
      </c>
      <c r="M454" s="58">
        <v>14.524989999999999</v>
      </c>
      <c r="N454" s="58">
        <v>1213.6525300000001</v>
      </c>
      <c r="O454" s="58">
        <v>62978.018759999999</v>
      </c>
      <c r="P454" s="58">
        <v>19929.035749999999</v>
      </c>
      <c r="Q454" s="58">
        <v>0</v>
      </c>
      <c r="R454" s="59">
        <v>19929.035749999999</v>
      </c>
    </row>
    <row r="455" spans="1:18" x14ac:dyDescent="0.25">
      <c r="A455" s="60"/>
      <c r="B455" s="60"/>
      <c r="C455" s="60"/>
      <c r="D455" s="55" t="s">
        <v>479</v>
      </c>
      <c r="E455" s="56">
        <v>647</v>
      </c>
      <c r="F455" s="57">
        <v>152.39557000000002</v>
      </c>
      <c r="G455" s="58">
        <v>0</v>
      </c>
      <c r="H455" s="58">
        <v>152.39557000000002</v>
      </c>
      <c r="I455" s="58">
        <v>2413.8165800000002</v>
      </c>
      <c r="J455" s="58">
        <v>0</v>
      </c>
      <c r="K455" s="58">
        <v>2413.8165800000002</v>
      </c>
      <c r="L455" s="58">
        <v>53.780059999999999</v>
      </c>
      <c r="M455" s="58">
        <v>0</v>
      </c>
      <c r="N455" s="58">
        <v>53.780059999999999</v>
      </c>
      <c r="O455" s="58">
        <v>2619.9922099999999</v>
      </c>
      <c r="P455" s="58">
        <v>1277.78701</v>
      </c>
      <c r="Q455" s="58">
        <v>0</v>
      </c>
      <c r="R455" s="59">
        <v>1277.78701</v>
      </c>
    </row>
    <row r="456" spans="1:18" x14ac:dyDescent="0.25">
      <c r="A456" s="60"/>
      <c r="B456" s="60"/>
      <c r="C456" s="55" t="s">
        <v>470</v>
      </c>
      <c r="D456" s="55" t="s">
        <v>470</v>
      </c>
      <c r="E456" s="56">
        <v>349</v>
      </c>
      <c r="F456" s="57">
        <v>53632.008869999998</v>
      </c>
      <c r="G456" s="58">
        <v>0</v>
      </c>
      <c r="H456" s="58">
        <v>53632.008869999998</v>
      </c>
      <c r="I456" s="58">
        <v>242525.94352</v>
      </c>
      <c r="J456" s="58">
        <v>1911.6233999999999</v>
      </c>
      <c r="K456" s="58">
        <v>244437.56691999998</v>
      </c>
      <c r="L456" s="58">
        <v>14767.993390000001</v>
      </c>
      <c r="M456" s="58">
        <v>1186.8223899999998</v>
      </c>
      <c r="N456" s="58">
        <v>15954.815779999999</v>
      </c>
      <c r="O456" s="58">
        <v>314024.39156999998</v>
      </c>
      <c r="P456" s="58">
        <v>121890.27391</v>
      </c>
      <c r="Q456" s="58">
        <v>0</v>
      </c>
      <c r="R456" s="59">
        <v>121890.27391</v>
      </c>
    </row>
    <row r="457" spans="1:18" x14ac:dyDescent="0.25">
      <c r="A457" s="60"/>
      <c r="B457" s="60"/>
      <c r="C457" s="60"/>
      <c r="D457" s="60"/>
      <c r="E457" s="61">
        <v>766</v>
      </c>
      <c r="F457" s="62">
        <v>0</v>
      </c>
      <c r="G457" s="63">
        <v>0</v>
      </c>
      <c r="H457" s="63">
        <v>0</v>
      </c>
      <c r="I457" s="63">
        <v>0.21</v>
      </c>
      <c r="J457" s="63">
        <v>0</v>
      </c>
      <c r="K457" s="63">
        <v>0.21</v>
      </c>
      <c r="L457" s="63">
        <v>1241.9744900000001</v>
      </c>
      <c r="M457" s="63">
        <v>2.5341100000000001</v>
      </c>
      <c r="N457" s="63">
        <v>1244.5086000000001</v>
      </c>
      <c r="O457" s="63">
        <v>1244.7186000000002</v>
      </c>
      <c r="P457" s="63">
        <v>2027.9178100000001</v>
      </c>
      <c r="Q457" s="63">
        <v>0</v>
      </c>
      <c r="R457" s="64">
        <v>2027.9178100000001</v>
      </c>
    </row>
    <row r="458" spans="1:18" x14ac:dyDescent="0.25">
      <c r="A458" s="60"/>
      <c r="B458" s="60"/>
      <c r="C458" s="60"/>
      <c r="D458" s="60"/>
      <c r="E458" s="61">
        <v>767</v>
      </c>
      <c r="F458" s="62">
        <v>1.7999999999999999E-2</v>
      </c>
      <c r="G458" s="63">
        <v>0</v>
      </c>
      <c r="H458" s="63">
        <v>1.7999999999999999E-2</v>
      </c>
      <c r="I458" s="63">
        <v>0.50275999999999998</v>
      </c>
      <c r="J458" s="63">
        <v>0</v>
      </c>
      <c r="K458" s="63">
        <v>0.50275999999999998</v>
      </c>
      <c r="L458" s="63">
        <v>181.71467000000001</v>
      </c>
      <c r="M458" s="63">
        <v>0</v>
      </c>
      <c r="N458" s="63">
        <v>181.71467000000001</v>
      </c>
      <c r="O458" s="63">
        <v>182.23542999999998</v>
      </c>
      <c r="P458" s="63">
        <v>2212.1274800000001</v>
      </c>
      <c r="Q458" s="63">
        <v>0</v>
      </c>
      <c r="R458" s="64">
        <v>2212.1274800000001</v>
      </c>
    </row>
    <row r="459" spans="1:18" x14ac:dyDescent="0.25">
      <c r="A459" s="60"/>
      <c r="B459" s="60"/>
      <c r="C459" s="60"/>
      <c r="D459" s="55" t="s">
        <v>480</v>
      </c>
      <c r="E459" s="56">
        <v>645</v>
      </c>
      <c r="F459" s="57">
        <v>2158.5701400000003</v>
      </c>
      <c r="G459" s="58">
        <v>0</v>
      </c>
      <c r="H459" s="58">
        <v>2158.5701400000003</v>
      </c>
      <c r="I459" s="58">
        <v>21346.334320000002</v>
      </c>
      <c r="J459" s="58">
        <v>0</v>
      </c>
      <c r="K459" s="58">
        <v>21346.334320000002</v>
      </c>
      <c r="L459" s="58">
        <v>121.34684</v>
      </c>
      <c r="M459" s="58">
        <v>0</v>
      </c>
      <c r="N459" s="58">
        <v>121.34684</v>
      </c>
      <c r="O459" s="58">
        <v>23626.2513</v>
      </c>
      <c r="P459" s="58">
        <v>2595.8278500000001</v>
      </c>
      <c r="Q459" s="58">
        <v>0</v>
      </c>
      <c r="R459" s="59">
        <v>2595.8278500000001</v>
      </c>
    </row>
    <row r="460" spans="1:18" x14ac:dyDescent="0.25">
      <c r="A460" s="60"/>
      <c r="B460" s="60"/>
      <c r="C460" s="55" t="s">
        <v>481</v>
      </c>
      <c r="D460" s="55" t="s">
        <v>482</v>
      </c>
      <c r="E460" s="56">
        <v>369</v>
      </c>
      <c r="F460" s="57">
        <v>111474.19698000001</v>
      </c>
      <c r="G460" s="58">
        <v>0</v>
      </c>
      <c r="H460" s="58">
        <v>111474.19698000001</v>
      </c>
      <c r="I460" s="58">
        <v>69286.761290000009</v>
      </c>
      <c r="J460" s="58">
        <v>548.84894999999995</v>
      </c>
      <c r="K460" s="58">
        <v>69835.610239999995</v>
      </c>
      <c r="L460" s="58">
        <v>23660.369559999999</v>
      </c>
      <c r="M460" s="58">
        <v>1416.12346</v>
      </c>
      <c r="N460" s="58">
        <v>25076.493019999998</v>
      </c>
      <c r="O460" s="58">
        <v>206386.30024000001</v>
      </c>
      <c r="P460" s="58">
        <v>84080.873540000001</v>
      </c>
      <c r="Q460" s="58">
        <v>0</v>
      </c>
      <c r="R460" s="59">
        <v>84080.873540000001</v>
      </c>
    </row>
    <row r="461" spans="1:18" x14ac:dyDescent="0.25">
      <c r="A461" s="60"/>
      <c r="B461" s="60"/>
      <c r="C461" s="60"/>
      <c r="D461" s="60"/>
      <c r="E461" s="61">
        <v>790</v>
      </c>
      <c r="F461" s="62">
        <v>316.54500000000002</v>
      </c>
      <c r="G461" s="63">
        <v>0</v>
      </c>
      <c r="H461" s="63">
        <v>316.54500000000002</v>
      </c>
      <c r="I461" s="63">
        <v>0.20199</v>
      </c>
      <c r="J461" s="63">
        <v>0</v>
      </c>
      <c r="K461" s="63">
        <v>0.20199</v>
      </c>
      <c r="L461" s="63">
        <v>2574.4521600000003</v>
      </c>
      <c r="M461" s="63">
        <v>0</v>
      </c>
      <c r="N461" s="63">
        <v>2574.4521600000003</v>
      </c>
      <c r="O461" s="63">
        <v>2891.1991499999999</v>
      </c>
      <c r="P461" s="63">
        <v>3019.9741200000003</v>
      </c>
      <c r="Q461" s="63">
        <v>0</v>
      </c>
      <c r="R461" s="64">
        <v>3019.9741200000003</v>
      </c>
    </row>
    <row r="462" spans="1:18" x14ac:dyDescent="0.25">
      <c r="A462" s="60"/>
      <c r="B462" s="60"/>
      <c r="C462" s="60"/>
      <c r="D462" s="60"/>
      <c r="E462" s="61">
        <v>706</v>
      </c>
      <c r="F462" s="62">
        <v>0</v>
      </c>
      <c r="G462" s="63">
        <v>0</v>
      </c>
      <c r="H462" s="63">
        <v>0</v>
      </c>
      <c r="I462" s="63">
        <v>0</v>
      </c>
      <c r="J462" s="63">
        <v>0</v>
      </c>
      <c r="K462" s="63">
        <v>0</v>
      </c>
      <c r="L462" s="63">
        <v>0</v>
      </c>
      <c r="M462" s="63">
        <v>0</v>
      </c>
      <c r="N462" s="63">
        <v>0</v>
      </c>
      <c r="O462" s="63">
        <v>0</v>
      </c>
      <c r="P462" s="63">
        <v>0</v>
      </c>
      <c r="Q462" s="63">
        <v>0</v>
      </c>
      <c r="R462" s="64">
        <v>0</v>
      </c>
    </row>
    <row r="463" spans="1:18" x14ac:dyDescent="0.25">
      <c r="A463" s="60"/>
      <c r="B463" s="60"/>
      <c r="C463" s="60"/>
      <c r="D463" s="55" t="s">
        <v>483</v>
      </c>
      <c r="E463" s="56">
        <v>370</v>
      </c>
      <c r="F463" s="57">
        <v>1650.2908300000001</v>
      </c>
      <c r="G463" s="58">
        <v>0</v>
      </c>
      <c r="H463" s="58">
        <v>1650.2908300000001</v>
      </c>
      <c r="I463" s="58">
        <v>11088.565289999999</v>
      </c>
      <c r="J463" s="58">
        <v>0</v>
      </c>
      <c r="K463" s="58">
        <v>11088.565289999999</v>
      </c>
      <c r="L463" s="58">
        <v>458.86424</v>
      </c>
      <c r="M463" s="58">
        <v>0</v>
      </c>
      <c r="N463" s="58">
        <v>458.86424</v>
      </c>
      <c r="O463" s="58">
        <v>13197.720359999999</v>
      </c>
      <c r="P463" s="58">
        <v>2750.5214900000001</v>
      </c>
      <c r="Q463" s="58">
        <v>0</v>
      </c>
      <c r="R463" s="59">
        <v>2750.5214900000001</v>
      </c>
    </row>
    <row r="464" spans="1:18" x14ac:dyDescent="0.25">
      <c r="A464" s="60"/>
      <c r="B464" s="60"/>
      <c r="C464" s="55" t="s">
        <v>484</v>
      </c>
      <c r="D464" s="55" t="s">
        <v>484</v>
      </c>
      <c r="E464" s="56">
        <v>371</v>
      </c>
      <c r="F464" s="57">
        <v>1261.71597</v>
      </c>
      <c r="G464" s="58">
        <v>0</v>
      </c>
      <c r="H464" s="58">
        <v>1261.71597</v>
      </c>
      <c r="I464" s="58">
        <v>17149.385539999999</v>
      </c>
      <c r="J464" s="58">
        <v>66.333020000000005</v>
      </c>
      <c r="K464" s="58">
        <v>17215.718559999998</v>
      </c>
      <c r="L464" s="58">
        <v>618.01237000000003</v>
      </c>
      <c r="M464" s="58">
        <v>8.0851199999999999</v>
      </c>
      <c r="N464" s="58">
        <v>626.09748999999999</v>
      </c>
      <c r="O464" s="58">
        <v>19103.532019999999</v>
      </c>
      <c r="P464" s="58">
        <v>4550.7782100000004</v>
      </c>
      <c r="Q464" s="58">
        <v>0</v>
      </c>
      <c r="R464" s="59">
        <v>4550.7782100000004</v>
      </c>
    </row>
    <row r="465" spans="1:18" x14ac:dyDescent="0.25">
      <c r="A465" s="60"/>
      <c r="B465" s="60"/>
      <c r="C465" s="55" t="s">
        <v>485</v>
      </c>
      <c r="D465" s="55" t="s">
        <v>485</v>
      </c>
      <c r="E465" s="56">
        <v>361</v>
      </c>
      <c r="F465" s="57">
        <v>2680.7089799999999</v>
      </c>
      <c r="G465" s="58">
        <v>0</v>
      </c>
      <c r="H465" s="58">
        <v>2680.7089799999999</v>
      </c>
      <c r="I465" s="58">
        <v>22357.249780000002</v>
      </c>
      <c r="J465" s="58">
        <v>7.712999999999999E-2</v>
      </c>
      <c r="K465" s="58">
        <v>22357.32691</v>
      </c>
      <c r="L465" s="58">
        <v>824.11878000000002</v>
      </c>
      <c r="M465" s="58">
        <v>0</v>
      </c>
      <c r="N465" s="58">
        <v>824.11878000000002</v>
      </c>
      <c r="O465" s="58">
        <v>25862.154670000004</v>
      </c>
      <c r="P465" s="58">
        <v>4662.6569900000004</v>
      </c>
      <c r="Q465" s="58">
        <v>0</v>
      </c>
      <c r="R465" s="59">
        <v>4662.6569900000004</v>
      </c>
    </row>
    <row r="466" spans="1:18" x14ac:dyDescent="0.25">
      <c r="A466" s="60"/>
      <c r="B466" s="60"/>
      <c r="C466" s="55" t="s">
        <v>486</v>
      </c>
      <c r="D466" s="55" t="s">
        <v>486</v>
      </c>
      <c r="E466" s="56">
        <v>366</v>
      </c>
      <c r="F466" s="57">
        <v>1186.65002</v>
      </c>
      <c r="G466" s="58">
        <v>0</v>
      </c>
      <c r="H466" s="58">
        <v>1186.65002</v>
      </c>
      <c r="I466" s="58">
        <v>25094.18074</v>
      </c>
      <c r="J466" s="58">
        <v>34.884320000000002</v>
      </c>
      <c r="K466" s="58">
        <v>25129.065059999997</v>
      </c>
      <c r="L466" s="58">
        <v>657.59008999999992</v>
      </c>
      <c r="M466" s="58">
        <v>0</v>
      </c>
      <c r="N466" s="58">
        <v>657.59008999999992</v>
      </c>
      <c r="O466" s="58">
        <v>26973.305170000003</v>
      </c>
      <c r="P466" s="58">
        <v>5157.0212999999994</v>
      </c>
      <c r="Q466" s="58">
        <v>0</v>
      </c>
      <c r="R466" s="59">
        <v>5157.0212999999994</v>
      </c>
    </row>
    <row r="467" spans="1:18" x14ac:dyDescent="0.25">
      <c r="A467" s="60"/>
      <c r="B467" s="60"/>
      <c r="C467" s="60"/>
      <c r="D467" s="55" t="s">
        <v>487</v>
      </c>
      <c r="E467" s="56">
        <v>497</v>
      </c>
      <c r="F467" s="57">
        <v>269.73993000000002</v>
      </c>
      <c r="G467" s="58">
        <v>0</v>
      </c>
      <c r="H467" s="58">
        <v>269.73993000000002</v>
      </c>
      <c r="I467" s="58">
        <v>3490.8518399999998</v>
      </c>
      <c r="J467" s="58">
        <v>0.35492000000000001</v>
      </c>
      <c r="K467" s="58">
        <v>3491.2067599999996</v>
      </c>
      <c r="L467" s="58">
        <v>75.671440000000004</v>
      </c>
      <c r="M467" s="58">
        <v>0</v>
      </c>
      <c r="N467" s="58">
        <v>75.671440000000004</v>
      </c>
      <c r="O467" s="58">
        <v>3836.6181299999998</v>
      </c>
      <c r="P467" s="58">
        <v>2037.53648</v>
      </c>
      <c r="Q467" s="58">
        <v>0</v>
      </c>
      <c r="R467" s="59">
        <v>2037.53648</v>
      </c>
    </row>
    <row r="468" spans="1:18" x14ac:dyDescent="0.25">
      <c r="A468" s="60"/>
      <c r="B468" s="60"/>
      <c r="C468" s="55" t="s">
        <v>488</v>
      </c>
      <c r="D468" s="55" t="s">
        <v>489</v>
      </c>
      <c r="E468" s="56">
        <v>351</v>
      </c>
      <c r="F468" s="57">
        <v>865.58834999999999</v>
      </c>
      <c r="G468" s="58">
        <v>0</v>
      </c>
      <c r="H468" s="58">
        <v>865.58834999999999</v>
      </c>
      <c r="I468" s="58">
        <v>3245.9253599999997</v>
      </c>
      <c r="J468" s="58">
        <v>3.3297399999999997</v>
      </c>
      <c r="K468" s="58">
        <v>3249.2551000000003</v>
      </c>
      <c r="L468" s="58">
        <v>104.09016</v>
      </c>
      <c r="M468" s="58">
        <v>0</v>
      </c>
      <c r="N468" s="58">
        <v>104.09016</v>
      </c>
      <c r="O468" s="58">
        <v>4218.93361</v>
      </c>
      <c r="P468" s="58">
        <v>3113.0147700000002</v>
      </c>
      <c r="Q468" s="58">
        <v>0</v>
      </c>
      <c r="R468" s="59">
        <v>3113.0147700000002</v>
      </c>
    </row>
    <row r="469" spans="1:18" x14ac:dyDescent="0.25">
      <c r="A469" s="60"/>
      <c r="B469" s="60"/>
      <c r="C469" s="60"/>
      <c r="D469" s="55" t="s">
        <v>490</v>
      </c>
      <c r="E469" s="56">
        <v>353</v>
      </c>
      <c r="F469" s="57">
        <v>149.33949999999999</v>
      </c>
      <c r="G469" s="58">
        <v>0</v>
      </c>
      <c r="H469" s="58">
        <v>149.33949999999999</v>
      </c>
      <c r="I469" s="58">
        <v>2833.7542699999999</v>
      </c>
      <c r="J469" s="58">
        <v>11.7966</v>
      </c>
      <c r="K469" s="58">
        <v>2845.55087</v>
      </c>
      <c r="L469" s="58">
        <v>60.582059999999998</v>
      </c>
      <c r="M469" s="58">
        <v>0</v>
      </c>
      <c r="N469" s="58">
        <v>60.582059999999998</v>
      </c>
      <c r="O469" s="58">
        <v>3055.4724300000003</v>
      </c>
      <c r="P469" s="58">
        <v>3670.5626899999997</v>
      </c>
      <c r="Q469" s="58">
        <v>0</v>
      </c>
      <c r="R469" s="59">
        <v>3670.5626899999997</v>
      </c>
    </row>
    <row r="470" spans="1:18" x14ac:dyDescent="0.25">
      <c r="A470" s="60"/>
      <c r="B470" s="60"/>
      <c r="C470" s="60"/>
      <c r="D470" s="55" t="s">
        <v>488</v>
      </c>
      <c r="E470" s="56">
        <v>350</v>
      </c>
      <c r="F470" s="57">
        <v>8537.4917299999997</v>
      </c>
      <c r="G470" s="58">
        <v>0</v>
      </c>
      <c r="H470" s="58">
        <v>8537.4917299999997</v>
      </c>
      <c r="I470" s="58">
        <v>57328.682840000001</v>
      </c>
      <c r="J470" s="58">
        <v>1.1263699999999999</v>
      </c>
      <c r="K470" s="58">
        <v>57329.809209999999</v>
      </c>
      <c r="L470" s="58">
        <v>1323.8507</v>
      </c>
      <c r="M470" s="58">
        <v>5.0279999999999996</v>
      </c>
      <c r="N470" s="58">
        <v>1328.8787</v>
      </c>
      <c r="O470" s="58">
        <v>67196.179640000002</v>
      </c>
      <c r="P470" s="58">
        <v>16213.41519</v>
      </c>
      <c r="Q470" s="58">
        <v>0</v>
      </c>
      <c r="R470" s="59">
        <v>16213.41519</v>
      </c>
    </row>
    <row r="471" spans="1:18" x14ac:dyDescent="0.25">
      <c r="A471" s="60"/>
      <c r="B471" s="60"/>
      <c r="C471" s="55" t="s">
        <v>491</v>
      </c>
      <c r="D471" s="55" t="s">
        <v>492</v>
      </c>
      <c r="E471" s="56">
        <v>482</v>
      </c>
      <c r="F471" s="57">
        <v>4589.0959999999995</v>
      </c>
      <c r="G471" s="58">
        <v>0</v>
      </c>
      <c r="H471" s="58">
        <v>4589.0959999999995</v>
      </c>
      <c r="I471" s="58">
        <v>32225.945510000001</v>
      </c>
      <c r="J471" s="58">
        <v>0.16980999999999999</v>
      </c>
      <c r="K471" s="58">
        <v>32226.115320000001</v>
      </c>
      <c r="L471" s="58">
        <v>611.41539</v>
      </c>
      <c r="M471" s="58">
        <v>0</v>
      </c>
      <c r="N471" s="58">
        <v>611.41539</v>
      </c>
      <c r="O471" s="58">
        <v>37426.626710000004</v>
      </c>
      <c r="P471" s="58">
        <v>6698.55375</v>
      </c>
      <c r="Q471" s="58">
        <v>0</v>
      </c>
      <c r="R471" s="59">
        <v>6698.55375</v>
      </c>
    </row>
    <row r="472" spans="1:18" x14ac:dyDescent="0.25">
      <c r="A472" s="60"/>
      <c r="B472" s="60"/>
      <c r="C472" s="60"/>
      <c r="D472" s="55" t="s">
        <v>493</v>
      </c>
      <c r="E472" s="56">
        <v>594</v>
      </c>
      <c r="F472" s="57">
        <v>90.361609999999999</v>
      </c>
      <c r="G472" s="58">
        <v>0</v>
      </c>
      <c r="H472" s="58">
        <v>90.361609999999999</v>
      </c>
      <c r="I472" s="58">
        <v>4385.22264</v>
      </c>
      <c r="J472" s="58">
        <v>0</v>
      </c>
      <c r="K472" s="58">
        <v>4385.22264</v>
      </c>
      <c r="L472" s="58">
        <v>153.95135999999999</v>
      </c>
      <c r="M472" s="58">
        <v>0</v>
      </c>
      <c r="N472" s="58">
        <v>153.95135999999999</v>
      </c>
      <c r="O472" s="58">
        <v>4629.5356099999999</v>
      </c>
      <c r="P472" s="58">
        <v>3857.63663</v>
      </c>
      <c r="Q472" s="58">
        <v>0</v>
      </c>
      <c r="R472" s="59">
        <v>3857.63663</v>
      </c>
    </row>
    <row r="473" spans="1:18" x14ac:dyDescent="0.25">
      <c r="A473" s="60"/>
      <c r="B473" s="60"/>
      <c r="C473" s="55" t="s">
        <v>494</v>
      </c>
      <c r="D473" s="55" t="s">
        <v>495</v>
      </c>
      <c r="E473" s="56">
        <v>352</v>
      </c>
      <c r="F473" s="57">
        <v>2301.6791400000002</v>
      </c>
      <c r="G473" s="58">
        <v>0</v>
      </c>
      <c r="H473" s="58">
        <v>2301.6791400000002</v>
      </c>
      <c r="I473" s="58">
        <v>16167.275439999999</v>
      </c>
      <c r="J473" s="58">
        <v>0</v>
      </c>
      <c r="K473" s="58">
        <v>16167.275439999999</v>
      </c>
      <c r="L473" s="58">
        <v>544.58729000000005</v>
      </c>
      <c r="M473" s="58">
        <v>0</v>
      </c>
      <c r="N473" s="58">
        <v>544.58729000000005</v>
      </c>
      <c r="O473" s="58">
        <v>19013.541870000001</v>
      </c>
      <c r="P473" s="58">
        <v>4985.6641900000004</v>
      </c>
      <c r="Q473" s="58">
        <v>0</v>
      </c>
      <c r="R473" s="59">
        <v>4985.6641900000004</v>
      </c>
    </row>
    <row r="474" spans="1:18" x14ac:dyDescent="0.25">
      <c r="A474" s="60"/>
      <c r="B474" s="60"/>
      <c r="C474" s="55" t="s">
        <v>496</v>
      </c>
      <c r="D474" s="55" t="s">
        <v>496</v>
      </c>
      <c r="E474" s="56">
        <v>359</v>
      </c>
      <c r="F474" s="57">
        <v>3974.1240499999999</v>
      </c>
      <c r="G474" s="58">
        <v>0</v>
      </c>
      <c r="H474" s="58">
        <v>3974.1240499999999</v>
      </c>
      <c r="I474" s="58">
        <v>29364.150670000003</v>
      </c>
      <c r="J474" s="58">
        <v>41.147410000000001</v>
      </c>
      <c r="K474" s="58">
        <v>29405.298079999997</v>
      </c>
      <c r="L474" s="58">
        <v>712.56187</v>
      </c>
      <c r="M474" s="58">
        <v>0</v>
      </c>
      <c r="N474" s="58">
        <v>712.56187</v>
      </c>
      <c r="O474" s="58">
        <v>34091.983999999997</v>
      </c>
      <c r="P474" s="58">
        <v>3863.0643100000002</v>
      </c>
      <c r="Q474" s="58">
        <v>0</v>
      </c>
      <c r="R474" s="59">
        <v>3863.0643100000002</v>
      </c>
    </row>
    <row r="475" spans="1:18" x14ac:dyDescent="0.25">
      <c r="A475" s="60"/>
      <c r="B475" s="60"/>
      <c r="C475" s="55" t="s">
        <v>497</v>
      </c>
      <c r="D475" s="55" t="s">
        <v>497</v>
      </c>
      <c r="E475" s="56">
        <v>495</v>
      </c>
      <c r="F475" s="57">
        <v>124.84899</v>
      </c>
      <c r="G475" s="58">
        <v>0</v>
      </c>
      <c r="H475" s="58">
        <v>124.84899</v>
      </c>
      <c r="I475" s="58">
        <v>9249.3497799999986</v>
      </c>
      <c r="J475" s="58">
        <v>0.13516</v>
      </c>
      <c r="K475" s="58">
        <v>9249.4849400000003</v>
      </c>
      <c r="L475" s="58">
        <v>164.28868</v>
      </c>
      <c r="M475" s="58">
        <v>0</v>
      </c>
      <c r="N475" s="58">
        <v>164.28868</v>
      </c>
      <c r="O475" s="58">
        <v>9538.6226099999985</v>
      </c>
      <c r="P475" s="58">
        <v>5615.7350900000001</v>
      </c>
      <c r="Q475" s="58">
        <v>0</v>
      </c>
      <c r="R475" s="59">
        <v>5615.7350900000001</v>
      </c>
    </row>
    <row r="476" spans="1:18" x14ac:dyDescent="0.25">
      <c r="A476" s="60"/>
      <c r="B476" s="55" t="s">
        <v>498</v>
      </c>
      <c r="C476" s="55" t="s">
        <v>194</v>
      </c>
      <c r="D476" s="55" t="s">
        <v>194</v>
      </c>
      <c r="E476" s="56">
        <v>180</v>
      </c>
      <c r="F476" s="57">
        <v>3521.3533299999999</v>
      </c>
      <c r="G476" s="58">
        <v>0</v>
      </c>
      <c r="H476" s="58">
        <v>3521.3533299999999</v>
      </c>
      <c r="I476" s="58">
        <v>13119.187240000001</v>
      </c>
      <c r="J476" s="58">
        <v>99.397710000000004</v>
      </c>
      <c r="K476" s="58">
        <v>13218.584949999999</v>
      </c>
      <c r="L476" s="58">
        <v>1142.0821699999999</v>
      </c>
      <c r="M476" s="58">
        <v>15.78956</v>
      </c>
      <c r="N476" s="58">
        <v>1157.8717300000001</v>
      </c>
      <c r="O476" s="58">
        <v>17897.810010000001</v>
      </c>
      <c r="P476" s="58">
        <v>13452.032949999999</v>
      </c>
      <c r="Q476" s="58">
        <v>0</v>
      </c>
      <c r="R476" s="59">
        <v>13452.032949999999</v>
      </c>
    </row>
    <row r="477" spans="1:18" x14ac:dyDescent="0.25">
      <c r="A477" s="60"/>
      <c r="B477" s="60"/>
      <c r="C477" s="55" t="s">
        <v>499</v>
      </c>
      <c r="D477" s="55" t="s">
        <v>500</v>
      </c>
      <c r="E477" s="56">
        <v>176</v>
      </c>
      <c r="F477" s="57">
        <v>3271.4458</v>
      </c>
      <c r="G477" s="58">
        <v>0</v>
      </c>
      <c r="H477" s="58">
        <v>3271.4458</v>
      </c>
      <c r="I477" s="58">
        <v>27854.543320000001</v>
      </c>
      <c r="J477" s="58">
        <v>15.219889999999999</v>
      </c>
      <c r="K477" s="58">
        <v>27869.763210000001</v>
      </c>
      <c r="L477" s="58">
        <v>2572.4051400000003</v>
      </c>
      <c r="M477" s="58">
        <v>0.72738000000000003</v>
      </c>
      <c r="N477" s="58">
        <v>2573.1325200000001</v>
      </c>
      <c r="O477" s="58">
        <v>33714.341529999998</v>
      </c>
      <c r="P477" s="58">
        <v>41125.43967</v>
      </c>
      <c r="Q477" s="58">
        <v>0</v>
      </c>
      <c r="R477" s="59">
        <v>41125.43967</v>
      </c>
    </row>
    <row r="478" spans="1:18" x14ac:dyDescent="0.25">
      <c r="A478" s="60"/>
      <c r="B478" s="60"/>
      <c r="C478" s="55" t="s">
        <v>501</v>
      </c>
      <c r="D478" s="55" t="s">
        <v>501</v>
      </c>
      <c r="E478" s="56">
        <v>171</v>
      </c>
      <c r="F478" s="57">
        <v>15077.857300000001</v>
      </c>
      <c r="G478" s="58">
        <v>16.28613</v>
      </c>
      <c r="H478" s="58">
        <v>15094.14343</v>
      </c>
      <c r="I478" s="58">
        <v>47258.525750000001</v>
      </c>
      <c r="J478" s="58">
        <v>180.49262999999999</v>
      </c>
      <c r="K478" s="58">
        <v>47439.018380000001</v>
      </c>
      <c r="L478" s="58">
        <v>7465.6927900000001</v>
      </c>
      <c r="M478" s="58">
        <v>441.68844999999999</v>
      </c>
      <c r="N478" s="58">
        <v>7907.3812400000006</v>
      </c>
      <c r="O478" s="58">
        <v>70440.543049999993</v>
      </c>
      <c r="P478" s="58">
        <v>75374.581519999992</v>
      </c>
      <c r="Q478" s="58">
        <v>0</v>
      </c>
      <c r="R478" s="59">
        <v>75374.581519999992</v>
      </c>
    </row>
    <row r="479" spans="1:18" x14ac:dyDescent="0.25">
      <c r="A479" s="60"/>
      <c r="B479" s="60"/>
      <c r="C479" s="60"/>
      <c r="D479" s="55" t="s">
        <v>502</v>
      </c>
      <c r="E479" s="56">
        <v>444</v>
      </c>
      <c r="F479" s="57">
        <v>3931.6138300000002</v>
      </c>
      <c r="G479" s="58">
        <v>0</v>
      </c>
      <c r="H479" s="58">
        <v>3931.6138300000002</v>
      </c>
      <c r="I479" s="58">
        <v>16473.487529999999</v>
      </c>
      <c r="J479" s="58">
        <v>3.4000000000000002E-4</v>
      </c>
      <c r="K479" s="58">
        <v>16473.487870000001</v>
      </c>
      <c r="L479" s="58">
        <v>505.61705999999998</v>
      </c>
      <c r="M479" s="58">
        <v>0</v>
      </c>
      <c r="N479" s="58">
        <v>505.61705999999998</v>
      </c>
      <c r="O479" s="58">
        <v>20910.718760000003</v>
      </c>
      <c r="P479" s="58">
        <v>6691.0781999999999</v>
      </c>
      <c r="Q479" s="58">
        <v>0</v>
      </c>
      <c r="R479" s="59">
        <v>6691.0781999999999</v>
      </c>
    </row>
    <row r="480" spans="1:18" x14ac:dyDescent="0.25">
      <c r="A480" s="60"/>
      <c r="B480" s="60"/>
      <c r="C480" s="55" t="s">
        <v>503</v>
      </c>
      <c r="D480" s="55" t="s">
        <v>504</v>
      </c>
      <c r="E480" s="56">
        <v>505</v>
      </c>
      <c r="F480" s="57">
        <v>2401.0590699999998</v>
      </c>
      <c r="G480" s="58">
        <v>0</v>
      </c>
      <c r="H480" s="58">
        <v>2401.0590699999998</v>
      </c>
      <c r="I480" s="58">
        <v>14674.640449999999</v>
      </c>
      <c r="J480" s="58">
        <v>0.16900000000000001</v>
      </c>
      <c r="K480" s="58">
        <v>14674.809449999999</v>
      </c>
      <c r="L480" s="58">
        <v>2301.10617</v>
      </c>
      <c r="M480" s="58">
        <v>0</v>
      </c>
      <c r="N480" s="58">
        <v>2301.10617</v>
      </c>
      <c r="O480" s="58">
        <v>19376.974690000003</v>
      </c>
      <c r="P480" s="58">
        <v>15542.264080000001</v>
      </c>
      <c r="Q480" s="58">
        <v>0</v>
      </c>
      <c r="R480" s="59">
        <v>15542.264080000001</v>
      </c>
    </row>
    <row r="481" spans="1:18" x14ac:dyDescent="0.25">
      <c r="A481" s="60"/>
      <c r="B481" s="60"/>
      <c r="C481" s="60"/>
      <c r="D481" s="55" t="s">
        <v>503</v>
      </c>
      <c r="E481" s="56">
        <v>177</v>
      </c>
      <c r="F481" s="57">
        <v>6471.3827300000003</v>
      </c>
      <c r="G481" s="58">
        <v>0</v>
      </c>
      <c r="H481" s="58">
        <v>6471.3827300000003</v>
      </c>
      <c r="I481" s="58">
        <v>8808.5122599999995</v>
      </c>
      <c r="J481" s="58">
        <v>7.45235</v>
      </c>
      <c r="K481" s="58">
        <v>8815.9646099999991</v>
      </c>
      <c r="L481" s="58">
        <v>2486.2897799999996</v>
      </c>
      <c r="M481" s="58">
        <v>0.38917000000000002</v>
      </c>
      <c r="N481" s="58">
        <v>2486.67895</v>
      </c>
      <c r="O481" s="58">
        <v>17774.026289999998</v>
      </c>
      <c r="P481" s="58">
        <v>17524.442600000002</v>
      </c>
      <c r="Q481" s="58">
        <v>0</v>
      </c>
      <c r="R481" s="59">
        <v>17524.442600000002</v>
      </c>
    </row>
    <row r="482" spans="1:18" x14ac:dyDescent="0.25">
      <c r="A482" s="60"/>
      <c r="B482" s="60"/>
      <c r="C482" s="60"/>
      <c r="D482" s="55" t="s">
        <v>505</v>
      </c>
      <c r="E482" s="56">
        <v>710</v>
      </c>
      <c r="F482" s="57">
        <v>1041.9409900000001</v>
      </c>
      <c r="G482" s="58">
        <v>0</v>
      </c>
      <c r="H482" s="58">
        <v>1041.9409900000001</v>
      </c>
      <c r="I482" s="58">
        <v>5382.9649200000003</v>
      </c>
      <c r="J482" s="58">
        <v>0</v>
      </c>
      <c r="K482" s="58">
        <v>5382.9649200000003</v>
      </c>
      <c r="L482" s="58">
        <v>261.97517999999997</v>
      </c>
      <c r="M482" s="58">
        <v>0</v>
      </c>
      <c r="N482" s="58">
        <v>261.97517999999997</v>
      </c>
      <c r="O482" s="58">
        <v>6686.8810899999999</v>
      </c>
      <c r="P482" s="58">
        <v>6319.8914000000004</v>
      </c>
      <c r="Q482" s="58">
        <v>0</v>
      </c>
      <c r="R482" s="59">
        <v>6319.8914000000004</v>
      </c>
    </row>
    <row r="483" spans="1:18" x14ac:dyDescent="0.25">
      <c r="A483" s="60"/>
      <c r="B483" s="60"/>
      <c r="C483" s="55" t="s">
        <v>498</v>
      </c>
      <c r="D483" s="55" t="s">
        <v>506</v>
      </c>
      <c r="E483" s="56">
        <v>179</v>
      </c>
      <c r="F483" s="57">
        <v>13756.58625</v>
      </c>
      <c r="G483" s="58">
        <v>0</v>
      </c>
      <c r="H483" s="58">
        <v>13756.58625</v>
      </c>
      <c r="I483" s="58">
        <v>90605.015450000006</v>
      </c>
      <c r="J483" s="58">
        <v>283.33010999999999</v>
      </c>
      <c r="K483" s="58">
        <v>90888.345560000002</v>
      </c>
      <c r="L483" s="58">
        <v>10108.996869999999</v>
      </c>
      <c r="M483" s="58">
        <v>2053.85862</v>
      </c>
      <c r="N483" s="58">
        <v>12162.85549</v>
      </c>
      <c r="O483" s="58">
        <v>116807.7873</v>
      </c>
      <c r="P483" s="58">
        <v>105766.42943999999</v>
      </c>
      <c r="Q483" s="58">
        <v>0</v>
      </c>
      <c r="R483" s="59">
        <v>105766.42943999999</v>
      </c>
    </row>
    <row r="484" spans="1:18" x14ac:dyDescent="0.25">
      <c r="A484" s="60"/>
      <c r="B484" s="60"/>
      <c r="C484" s="60"/>
      <c r="D484" s="55" t="s">
        <v>507</v>
      </c>
      <c r="E484" s="56">
        <v>625</v>
      </c>
      <c r="F484" s="57">
        <v>2414.6825600000002</v>
      </c>
      <c r="G484" s="58">
        <v>0</v>
      </c>
      <c r="H484" s="58">
        <v>2414.6825600000002</v>
      </c>
      <c r="I484" s="58">
        <v>19725.66344</v>
      </c>
      <c r="J484" s="58">
        <v>0</v>
      </c>
      <c r="K484" s="58">
        <v>19725.66344</v>
      </c>
      <c r="L484" s="58">
        <v>1499.0792799999999</v>
      </c>
      <c r="M484" s="58">
        <v>17.2575</v>
      </c>
      <c r="N484" s="58">
        <v>1516.3367800000001</v>
      </c>
      <c r="O484" s="58">
        <v>23656.682780000003</v>
      </c>
      <c r="P484" s="58">
        <v>13252.4606</v>
      </c>
      <c r="Q484" s="58">
        <v>0</v>
      </c>
      <c r="R484" s="59">
        <v>13252.4606</v>
      </c>
    </row>
    <row r="485" spans="1:18" x14ac:dyDescent="0.25">
      <c r="A485" s="60"/>
      <c r="B485" s="60"/>
      <c r="C485" s="60"/>
      <c r="D485" s="55" t="s">
        <v>508</v>
      </c>
      <c r="E485" s="56">
        <v>707</v>
      </c>
      <c r="F485" s="57">
        <v>17.872</v>
      </c>
      <c r="G485" s="58">
        <v>0</v>
      </c>
      <c r="H485" s="58">
        <v>17.872</v>
      </c>
      <c r="I485" s="58">
        <v>0.50007999999999997</v>
      </c>
      <c r="J485" s="58">
        <v>0</v>
      </c>
      <c r="K485" s="58">
        <v>0.50007999999999997</v>
      </c>
      <c r="L485" s="58">
        <v>435.44704999999999</v>
      </c>
      <c r="M485" s="58">
        <v>0</v>
      </c>
      <c r="N485" s="58">
        <v>435.44704999999999</v>
      </c>
      <c r="O485" s="58">
        <v>453.81913000000003</v>
      </c>
      <c r="P485" s="58">
        <v>8836.9779499999986</v>
      </c>
      <c r="Q485" s="58">
        <v>0</v>
      </c>
      <c r="R485" s="59">
        <v>8836.9779499999986</v>
      </c>
    </row>
    <row r="486" spans="1:18" x14ac:dyDescent="0.25">
      <c r="A486" s="60"/>
      <c r="B486" s="60"/>
      <c r="C486" s="55" t="s">
        <v>509</v>
      </c>
      <c r="D486" s="55" t="s">
        <v>509</v>
      </c>
      <c r="E486" s="56">
        <v>182</v>
      </c>
      <c r="F486" s="57">
        <v>5693.7052000000003</v>
      </c>
      <c r="G486" s="58">
        <v>0</v>
      </c>
      <c r="H486" s="58">
        <v>5693.7052000000003</v>
      </c>
      <c r="I486" s="58">
        <v>37377.001340000003</v>
      </c>
      <c r="J486" s="58">
        <v>36.121900000000004</v>
      </c>
      <c r="K486" s="58">
        <v>37413.123240000001</v>
      </c>
      <c r="L486" s="58">
        <v>2528.1866299999997</v>
      </c>
      <c r="M486" s="58">
        <v>11.5169</v>
      </c>
      <c r="N486" s="58">
        <v>2539.7035299999998</v>
      </c>
      <c r="O486" s="58">
        <v>45646.531969999996</v>
      </c>
      <c r="P486" s="58">
        <v>20326.58971</v>
      </c>
      <c r="Q486" s="58">
        <v>0</v>
      </c>
      <c r="R486" s="59">
        <v>20326.58971</v>
      </c>
    </row>
    <row r="487" spans="1:18" x14ac:dyDescent="0.25">
      <c r="A487" s="60"/>
      <c r="B487" s="60"/>
      <c r="C487" s="60"/>
      <c r="D487" s="60"/>
      <c r="E487" s="61">
        <v>738</v>
      </c>
      <c r="F487" s="62">
        <v>0</v>
      </c>
      <c r="G487" s="63">
        <v>0</v>
      </c>
      <c r="H487" s="63">
        <v>0</v>
      </c>
      <c r="I487" s="63">
        <v>0</v>
      </c>
      <c r="J487" s="63">
        <v>0</v>
      </c>
      <c r="K487" s="63">
        <v>0</v>
      </c>
      <c r="L487" s="63">
        <v>0</v>
      </c>
      <c r="M487" s="63">
        <v>0</v>
      </c>
      <c r="N487" s="63">
        <v>0</v>
      </c>
      <c r="O487" s="63">
        <v>0</v>
      </c>
      <c r="P487" s="63">
        <v>0</v>
      </c>
      <c r="Q487" s="63">
        <v>0</v>
      </c>
      <c r="R487" s="64">
        <v>0</v>
      </c>
    </row>
    <row r="488" spans="1:18" x14ac:dyDescent="0.25">
      <c r="A488" s="60"/>
      <c r="B488" s="60"/>
      <c r="C488" s="60"/>
      <c r="D488" s="55" t="s">
        <v>510</v>
      </c>
      <c r="E488" s="56">
        <v>649</v>
      </c>
      <c r="F488" s="57">
        <v>434.34472</v>
      </c>
      <c r="G488" s="58">
        <v>0</v>
      </c>
      <c r="H488" s="58">
        <v>434.34472</v>
      </c>
      <c r="I488" s="58">
        <v>7134.2973099999999</v>
      </c>
      <c r="J488" s="58">
        <v>0</v>
      </c>
      <c r="K488" s="58">
        <v>7134.2973099999999</v>
      </c>
      <c r="L488" s="58">
        <v>139.34323000000001</v>
      </c>
      <c r="M488" s="58">
        <v>0</v>
      </c>
      <c r="N488" s="58">
        <v>139.34323000000001</v>
      </c>
      <c r="O488" s="58">
        <v>7707.9852599999995</v>
      </c>
      <c r="P488" s="58">
        <v>4037.4563800000001</v>
      </c>
      <c r="Q488" s="58">
        <v>0</v>
      </c>
      <c r="R488" s="59">
        <v>4037.4563800000001</v>
      </c>
    </row>
    <row r="489" spans="1:18" x14ac:dyDescent="0.25">
      <c r="A489" s="60"/>
      <c r="B489" s="60"/>
      <c r="C489" s="60"/>
      <c r="D489" s="55" t="s">
        <v>511</v>
      </c>
      <c r="E489" s="56">
        <v>183</v>
      </c>
      <c r="F489" s="57">
        <v>3289.8765800000001</v>
      </c>
      <c r="G489" s="58">
        <v>0</v>
      </c>
      <c r="H489" s="58">
        <v>3289.8765800000001</v>
      </c>
      <c r="I489" s="58">
        <v>26696.72307</v>
      </c>
      <c r="J489" s="58">
        <v>23.020019999999999</v>
      </c>
      <c r="K489" s="58">
        <v>26719.74309</v>
      </c>
      <c r="L489" s="58">
        <v>194.26595</v>
      </c>
      <c r="M489" s="58">
        <v>30.167999999999999</v>
      </c>
      <c r="N489" s="58">
        <v>224.43395000000001</v>
      </c>
      <c r="O489" s="58">
        <v>30234.053620000002</v>
      </c>
      <c r="P489" s="58">
        <v>8745.7363999999998</v>
      </c>
      <c r="Q489" s="58">
        <v>0</v>
      </c>
      <c r="R489" s="59">
        <v>8745.7363999999998</v>
      </c>
    </row>
    <row r="490" spans="1:18" x14ac:dyDescent="0.25">
      <c r="A490" s="60"/>
      <c r="B490" s="60"/>
      <c r="C490" s="55" t="s">
        <v>512</v>
      </c>
      <c r="D490" s="55" t="s">
        <v>513</v>
      </c>
      <c r="E490" s="56">
        <v>172</v>
      </c>
      <c r="F490" s="57">
        <v>1106.65642</v>
      </c>
      <c r="G490" s="58">
        <v>0</v>
      </c>
      <c r="H490" s="58">
        <v>1106.65642</v>
      </c>
      <c r="I490" s="58">
        <v>9670.614669999999</v>
      </c>
      <c r="J490" s="58">
        <v>1.968E-2</v>
      </c>
      <c r="K490" s="58">
        <v>9670.6343500000003</v>
      </c>
      <c r="L490" s="58">
        <v>515.82631000000003</v>
      </c>
      <c r="M490" s="58">
        <v>0.21453</v>
      </c>
      <c r="N490" s="58">
        <v>516.04084</v>
      </c>
      <c r="O490" s="58">
        <v>11293.331609999999</v>
      </c>
      <c r="P490" s="58">
        <v>6730.3598300000003</v>
      </c>
      <c r="Q490" s="58">
        <v>0</v>
      </c>
      <c r="R490" s="59">
        <v>6730.3598300000003</v>
      </c>
    </row>
    <row r="491" spans="1:18" x14ac:dyDescent="0.25">
      <c r="A491" s="60"/>
      <c r="B491" s="60"/>
      <c r="C491" s="55" t="s">
        <v>514</v>
      </c>
      <c r="D491" s="55" t="s">
        <v>515</v>
      </c>
      <c r="E491" s="56">
        <v>174</v>
      </c>
      <c r="F491" s="57">
        <v>1184.07115</v>
      </c>
      <c r="G491" s="58">
        <v>0</v>
      </c>
      <c r="H491" s="58">
        <v>1184.07115</v>
      </c>
      <c r="I491" s="58">
        <v>6935.8629500000006</v>
      </c>
      <c r="J491" s="58">
        <v>4.7671400000000004</v>
      </c>
      <c r="K491" s="58">
        <v>6940.6300899999997</v>
      </c>
      <c r="L491" s="58">
        <v>269.90278000000001</v>
      </c>
      <c r="M491" s="58">
        <v>0</v>
      </c>
      <c r="N491" s="58">
        <v>269.90278000000001</v>
      </c>
      <c r="O491" s="58">
        <v>8394.6040199999989</v>
      </c>
      <c r="P491" s="58">
        <v>8584.9092200000014</v>
      </c>
      <c r="Q491" s="58">
        <v>0</v>
      </c>
      <c r="R491" s="59">
        <v>8584.9092200000014</v>
      </c>
    </row>
    <row r="492" spans="1:18" x14ac:dyDescent="0.25">
      <c r="A492" s="60"/>
      <c r="B492" s="60"/>
      <c r="C492" s="55" t="s">
        <v>516</v>
      </c>
      <c r="D492" s="55" t="s">
        <v>516</v>
      </c>
      <c r="E492" s="56">
        <v>504</v>
      </c>
      <c r="F492" s="57">
        <v>2787.60106</v>
      </c>
      <c r="G492" s="58">
        <v>0</v>
      </c>
      <c r="H492" s="58">
        <v>2787.60106</v>
      </c>
      <c r="I492" s="58">
        <v>11938.87219</v>
      </c>
      <c r="J492" s="58">
        <v>0.21224999999999999</v>
      </c>
      <c r="K492" s="58">
        <v>11939.084439999999</v>
      </c>
      <c r="L492" s="58">
        <v>579.29461000000003</v>
      </c>
      <c r="M492" s="58">
        <v>0</v>
      </c>
      <c r="N492" s="58">
        <v>579.29461000000003</v>
      </c>
      <c r="O492" s="58">
        <v>15305.980109999999</v>
      </c>
      <c r="P492" s="58">
        <v>14090.5579</v>
      </c>
      <c r="Q492" s="58">
        <v>0</v>
      </c>
      <c r="R492" s="59">
        <v>14090.5579</v>
      </c>
    </row>
    <row r="493" spans="1:18" x14ac:dyDescent="0.25">
      <c r="A493" s="60"/>
      <c r="B493" s="60"/>
      <c r="C493" s="60"/>
      <c r="D493" s="55" t="s">
        <v>517</v>
      </c>
      <c r="E493" s="56">
        <v>743</v>
      </c>
      <c r="F493" s="57">
        <v>337.81292999999999</v>
      </c>
      <c r="G493" s="58">
        <v>0</v>
      </c>
      <c r="H493" s="58">
        <v>337.81292999999999</v>
      </c>
      <c r="I493" s="58">
        <v>2236.8997799999997</v>
      </c>
      <c r="J493" s="58">
        <v>0</v>
      </c>
      <c r="K493" s="58">
        <v>2236.8997799999997</v>
      </c>
      <c r="L493" s="58">
        <v>90.410250000000005</v>
      </c>
      <c r="M493" s="58">
        <v>0</v>
      </c>
      <c r="N493" s="58">
        <v>90.410250000000005</v>
      </c>
      <c r="O493" s="58">
        <v>2665.1229600000001</v>
      </c>
      <c r="P493" s="58">
        <v>4816.36553</v>
      </c>
      <c r="Q493" s="58">
        <v>0</v>
      </c>
      <c r="R493" s="59">
        <v>4816.36553</v>
      </c>
    </row>
    <row r="494" spans="1:18" x14ac:dyDescent="0.25">
      <c r="A494" s="60"/>
      <c r="B494" s="60"/>
      <c r="C494" s="55" t="s">
        <v>518</v>
      </c>
      <c r="D494" s="55" t="s">
        <v>518</v>
      </c>
      <c r="E494" s="56">
        <v>181</v>
      </c>
      <c r="F494" s="57">
        <v>1091.46144</v>
      </c>
      <c r="G494" s="58">
        <v>0</v>
      </c>
      <c r="H494" s="58">
        <v>1091.46144</v>
      </c>
      <c r="I494" s="58">
        <v>5820.15038</v>
      </c>
      <c r="J494" s="58">
        <v>0</v>
      </c>
      <c r="K494" s="58">
        <v>5820.15038</v>
      </c>
      <c r="L494" s="58">
        <v>722.15833999999995</v>
      </c>
      <c r="M494" s="58">
        <v>0.6704</v>
      </c>
      <c r="N494" s="58">
        <v>722.82874000000004</v>
      </c>
      <c r="O494" s="58">
        <v>7634.44056</v>
      </c>
      <c r="P494" s="58">
        <v>9714.7237399999995</v>
      </c>
      <c r="Q494" s="58">
        <v>0</v>
      </c>
      <c r="R494" s="59">
        <v>9714.7237399999995</v>
      </c>
    </row>
    <row r="495" spans="1:18" x14ac:dyDescent="0.25">
      <c r="A495" s="60"/>
      <c r="B495" s="55" t="s">
        <v>519</v>
      </c>
      <c r="C495" s="55" t="s">
        <v>519</v>
      </c>
      <c r="D495" s="55" t="s">
        <v>520</v>
      </c>
      <c r="E495" s="56">
        <v>598</v>
      </c>
      <c r="F495" s="57">
        <v>2081.0489499999999</v>
      </c>
      <c r="G495" s="58">
        <v>0</v>
      </c>
      <c r="H495" s="58">
        <v>2081.0489499999999</v>
      </c>
      <c r="I495" s="58">
        <v>20261.525180000001</v>
      </c>
      <c r="J495" s="58">
        <v>0</v>
      </c>
      <c r="K495" s="58">
        <v>20261.525180000001</v>
      </c>
      <c r="L495" s="58">
        <v>2535.4516200000003</v>
      </c>
      <c r="M495" s="58">
        <v>110.13485</v>
      </c>
      <c r="N495" s="58">
        <v>2645.5864700000002</v>
      </c>
      <c r="O495" s="58">
        <v>24988.160600000003</v>
      </c>
      <c r="P495" s="58">
        <v>14378.06783</v>
      </c>
      <c r="Q495" s="58">
        <v>0</v>
      </c>
      <c r="R495" s="59">
        <v>14378.06783</v>
      </c>
    </row>
    <row r="496" spans="1:18" x14ac:dyDescent="0.25">
      <c r="A496" s="60"/>
      <c r="B496" s="60"/>
      <c r="C496" s="60"/>
      <c r="D496" s="55" t="s">
        <v>521</v>
      </c>
      <c r="E496" s="56">
        <v>568</v>
      </c>
      <c r="F496" s="57">
        <v>2228.5979700000003</v>
      </c>
      <c r="G496" s="58">
        <v>0</v>
      </c>
      <c r="H496" s="58">
        <v>2228.5979700000003</v>
      </c>
      <c r="I496" s="58">
        <v>24221.27245</v>
      </c>
      <c r="J496" s="58">
        <v>0</v>
      </c>
      <c r="K496" s="58">
        <v>24221.27245</v>
      </c>
      <c r="L496" s="58">
        <v>2251.6585099999998</v>
      </c>
      <c r="M496" s="58">
        <v>98.513539999999992</v>
      </c>
      <c r="N496" s="58">
        <v>2350.1720499999997</v>
      </c>
      <c r="O496" s="58">
        <v>28800.04247</v>
      </c>
      <c r="P496" s="58">
        <v>15740.84916</v>
      </c>
      <c r="Q496" s="58">
        <v>0</v>
      </c>
      <c r="R496" s="59">
        <v>15740.84916</v>
      </c>
    </row>
    <row r="497" spans="1:18" x14ac:dyDescent="0.25">
      <c r="A497" s="60"/>
      <c r="B497" s="60"/>
      <c r="C497" s="60"/>
      <c r="D497" s="55" t="s">
        <v>519</v>
      </c>
      <c r="E497" s="56">
        <v>343</v>
      </c>
      <c r="F497" s="57">
        <v>73000.035470000003</v>
      </c>
      <c r="G497" s="58">
        <v>442.63893999999999</v>
      </c>
      <c r="H497" s="58">
        <v>73442.674409999992</v>
      </c>
      <c r="I497" s="58">
        <v>208041.15438999998</v>
      </c>
      <c r="J497" s="58">
        <v>3146.9776000000002</v>
      </c>
      <c r="K497" s="58">
        <v>211188.13199000002</v>
      </c>
      <c r="L497" s="58">
        <v>23611.290370000002</v>
      </c>
      <c r="M497" s="58">
        <v>1686.23811</v>
      </c>
      <c r="N497" s="58">
        <v>25297.528480000001</v>
      </c>
      <c r="O497" s="58">
        <v>309928.33487999998</v>
      </c>
      <c r="P497" s="58">
        <v>113384.53797</v>
      </c>
      <c r="Q497" s="58">
        <v>0</v>
      </c>
      <c r="R497" s="59">
        <v>113384.53797</v>
      </c>
    </row>
    <row r="498" spans="1:18" x14ac:dyDescent="0.25">
      <c r="A498" s="60"/>
      <c r="B498" s="60"/>
      <c r="C498" s="60"/>
      <c r="D498" s="60"/>
      <c r="E498" s="61">
        <v>345</v>
      </c>
      <c r="F498" s="62">
        <v>0.371</v>
      </c>
      <c r="G498" s="63">
        <v>0</v>
      </c>
      <c r="H498" s="63">
        <v>0.371</v>
      </c>
      <c r="I498" s="63">
        <v>311.78159999999997</v>
      </c>
      <c r="J498" s="63">
        <v>2.7E-4</v>
      </c>
      <c r="K498" s="63">
        <v>311.78186999999997</v>
      </c>
      <c r="L498" s="63">
        <v>22.048099999999998</v>
      </c>
      <c r="M498" s="63">
        <v>0</v>
      </c>
      <c r="N498" s="63">
        <v>22.048099999999998</v>
      </c>
      <c r="O498" s="63">
        <v>334.20096999999998</v>
      </c>
      <c r="P498" s="63">
        <v>325.66791999999998</v>
      </c>
      <c r="Q498" s="63">
        <v>0</v>
      </c>
      <c r="R498" s="64">
        <v>325.66791999999998</v>
      </c>
    </row>
    <row r="499" spans="1:18" x14ac:dyDescent="0.25">
      <c r="A499" s="60"/>
      <c r="B499" s="60"/>
      <c r="C499" s="60"/>
      <c r="D499" s="55" t="s">
        <v>522</v>
      </c>
      <c r="E499" s="56">
        <v>705</v>
      </c>
      <c r="F499" s="57">
        <v>3097.94634</v>
      </c>
      <c r="G499" s="58">
        <v>0</v>
      </c>
      <c r="H499" s="58">
        <v>3097.94634</v>
      </c>
      <c r="I499" s="58">
        <v>13291.31861</v>
      </c>
      <c r="J499" s="58">
        <v>0</v>
      </c>
      <c r="K499" s="58">
        <v>13291.31861</v>
      </c>
      <c r="L499" s="58">
        <v>2697.6612200000004</v>
      </c>
      <c r="M499" s="58">
        <v>243.8212</v>
      </c>
      <c r="N499" s="58">
        <v>2941.4824199999998</v>
      </c>
      <c r="O499" s="58">
        <v>19330.747370000001</v>
      </c>
      <c r="P499" s="58">
        <v>11492.761909999999</v>
      </c>
      <c r="Q499" s="58">
        <v>0</v>
      </c>
      <c r="R499" s="59">
        <v>11492.761909999999</v>
      </c>
    </row>
    <row r="500" spans="1:18" x14ac:dyDescent="0.25">
      <c r="A500" s="60"/>
      <c r="B500" s="60"/>
      <c r="C500" s="55" t="s">
        <v>523</v>
      </c>
      <c r="D500" s="55" t="s">
        <v>523</v>
      </c>
      <c r="E500" s="56">
        <v>348</v>
      </c>
      <c r="F500" s="57">
        <v>53.551780000000001</v>
      </c>
      <c r="G500" s="58">
        <v>0</v>
      </c>
      <c r="H500" s="58">
        <v>53.551780000000001</v>
      </c>
      <c r="I500" s="58">
        <v>1708.25569</v>
      </c>
      <c r="J500" s="58">
        <v>1.58E-3</v>
      </c>
      <c r="K500" s="58">
        <v>1708.2572700000001</v>
      </c>
      <c r="L500" s="58">
        <v>55.175899999999999</v>
      </c>
      <c r="M500" s="58">
        <v>0</v>
      </c>
      <c r="N500" s="58">
        <v>55.175899999999999</v>
      </c>
      <c r="O500" s="58">
        <v>1816.98495</v>
      </c>
      <c r="P500" s="58">
        <v>351.31349</v>
      </c>
      <c r="Q500" s="58">
        <v>0</v>
      </c>
      <c r="R500" s="59">
        <v>351.31349</v>
      </c>
    </row>
    <row r="501" spans="1:18" x14ac:dyDescent="0.25">
      <c r="A501" s="60"/>
      <c r="B501" s="60"/>
      <c r="C501" s="55" t="s">
        <v>524</v>
      </c>
      <c r="D501" s="55" t="s">
        <v>524</v>
      </c>
      <c r="E501" s="56">
        <v>347</v>
      </c>
      <c r="F501" s="57">
        <v>219.1533</v>
      </c>
      <c r="G501" s="58">
        <v>0</v>
      </c>
      <c r="H501" s="58">
        <v>219.1533</v>
      </c>
      <c r="I501" s="58">
        <v>2403.8733099999999</v>
      </c>
      <c r="J501" s="58">
        <v>1.5139</v>
      </c>
      <c r="K501" s="58">
        <v>2405.3872099999999</v>
      </c>
      <c r="L501" s="58">
        <v>160.10406</v>
      </c>
      <c r="M501" s="58">
        <v>0</v>
      </c>
      <c r="N501" s="58">
        <v>160.10406</v>
      </c>
      <c r="O501" s="58">
        <v>2784.6445699999999</v>
      </c>
      <c r="P501" s="58">
        <v>1425.6334399999998</v>
      </c>
      <c r="Q501" s="58">
        <v>0</v>
      </c>
      <c r="R501" s="59">
        <v>1425.6334399999998</v>
      </c>
    </row>
    <row r="502" spans="1:18" x14ac:dyDescent="0.25">
      <c r="A502" s="60"/>
      <c r="B502" s="60"/>
      <c r="C502" s="55" t="s">
        <v>525</v>
      </c>
      <c r="D502" s="55" t="s">
        <v>526</v>
      </c>
      <c r="E502" s="56">
        <v>346</v>
      </c>
      <c r="F502" s="57">
        <v>545.36954000000003</v>
      </c>
      <c r="G502" s="58">
        <v>0</v>
      </c>
      <c r="H502" s="58">
        <v>545.36954000000003</v>
      </c>
      <c r="I502" s="58">
        <v>3266.1925799999999</v>
      </c>
      <c r="J502" s="58">
        <v>80.592369999999988</v>
      </c>
      <c r="K502" s="58">
        <v>3346.7849500000002</v>
      </c>
      <c r="L502" s="58">
        <v>386.60543999999999</v>
      </c>
      <c r="M502" s="58">
        <v>0</v>
      </c>
      <c r="N502" s="58">
        <v>386.60543999999999</v>
      </c>
      <c r="O502" s="58">
        <v>4278.7599299999993</v>
      </c>
      <c r="P502" s="58">
        <v>1509.7262900000001</v>
      </c>
      <c r="Q502" s="58">
        <v>0</v>
      </c>
      <c r="R502" s="59">
        <v>1509.7262900000001</v>
      </c>
    </row>
    <row r="503" spans="1:18" x14ac:dyDescent="0.25">
      <c r="A503" s="60"/>
      <c r="B503" s="55" t="s">
        <v>527</v>
      </c>
      <c r="C503" s="55" t="s">
        <v>528</v>
      </c>
      <c r="D503" s="55" t="s">
        <v>529</v>
      </c>
      <c r="E503" s="56">
        <v>97</v>
      </c>
      <c r="F503" s="57">
        <v>588.77642000000003</v>
      </c>
      <c r="G503" s="58">
        <v>0</v>
      </c>
      <c r="H503" s="58">
        <v>588.77642000000003</v>
      </c>
      <c r="I503" s="58">
        <v>7872.4241600000005</v>
      </c>
      <c r="J503" s="58">
        <v>4.9491400000000008</v>
      </c>
      <c r="K503" s="58">
        <v>7877.3733000000002</v>
      </c>
      <c r="L503" s="58">
        <v>693.79131999999993</v>
      </c>
      <c r="M503" s="58">
        <v>0.3352</v>
      </c>
      <c r="N503" s="58">
        <v>694.12652000000003</v>
      </c>
      <c r="O503" s="58">
        <v>9160.2762400000011</v>
      </c>
      <c r="P503" s="58">
        <v>8366.0368799999997</v>
      </c>
      <c r="Q503" s="58">
        <v>0</v>
      </c>
      <c r="R503" s="59">
        <v>8366.0368799999997</v>
      </c>
    </row>
    <row r="504" spans="1:18" x14ac:dyDescent="0.25">
      <c r="A504" s="60"/>
      <c r="B504" s="60"/>
      <c r="C504" s="55" t="s">
        <v>527</v>
      </c>
      <c r="D504" s="55" t="s">
        <v>527</v>
      </c>
      <c r="E504" s="56">
        <v>96</v>
      </c>
      <c r="F504" s="57">
        <v>18560.922039999998</v>
      </c>
      <c r="G504" s="58">
        <v>6707.9679599999999</v>
      </c>
      <c r="H504" s="58">
        <v>25268.89</v>
      </c>
      <c r="I504" s="58">
        <v>67748.469989999998</v>
      </c>
      <c r="J504" s="58">
        <v>897.81604000000004</v>
      </c>
      <c r="K504" s="58">
        <v>68646.286030000003</v>
      </c>
      <c r="L504" s="58">
        <v>13504.280560000001</v>
      </c>
      <c r="M504" s="58">
        <v>1324.4670800000001</v>
      </c>
      <c r="N504" s="58">
        <v>14828.747640000001</v>
      </c>
      <c r="O504" s="58">
        <v>108743.92367</v>
      </c>
      <c r="P504" s="58">
        <v>125762.29289</v>
      </c>
      <c r="Q504" s="58">
        <v>0</v>
      </c>
      <c r="R504" s="59">
        <v>125762.29289</v>
      </c>
    </row>
    <row r="505" spans="1:18" x14ac:dyDescent="0.25">
      <c r="A505" s="60"/>
      <c r="B505" s="60"/>
      <c r="C505" s="55" t="s">
        <v>530</v>
      </c>
      <c r="D505" s="55" t="s">
        <v>531</v>
      </c>
      <c r="E505" s="56">
        <v>641</v>
      </c>
      <c r="F505" s="57">
        <v>209.62952999999999</v>
      </c>
      <c r="G505" s="58">
        <v>0</v>
      </c>
      <c r="H505" s="58">
        <v>209.62952999999999</v>
      </c>
      <c r="I505" s="58">
        <v>679.44113000000004</v>
      </c>
      <c r="J505" s="58">
        <v>9.8829899999999995</v>
      </c>
      <c r="K505" s="58">
        <v>689.32411999999999</v>
      </c>
      <c r="L505" s="58">
        <v>670.05068000000006</v>
      </c>
      <c r="M505" s="58">
        <v>38.589829999999999</v>
      </c>
      <c r="N505" s="58">
        <v>708.64051000000006</v>
      </c>
      <c r="O505" s="58">
        <v>1607.5941599999999</v>
      </c>
      <c r="P505" s="58">
        <v>23408.48532</v>
      </c>
      <c r="Q505" s="58">
        <v>0</v>
      </c>
      <c r="R505" s="59">
        <v>23408.48532</v>
      </c>
    </row>
    <row r="506" spans="1:18" x14ac:dyDescent="0.25">
      <c r="A506" s="60"/>
      <c r="B506" s="60"/>
      <c r="C506" s="60"/>
      <c r="D506" s="60"/>
      <c r="E506" s="61">
        <v>830</v>
      </c>
      <c r="F506" s="62">
        <v>0</v>
      </c>
      <c r="G506" s="63">
        <v>0</v>
      </c>
      <c r="H506" s="63">
        <v>0</v>
      </c>
      <c r="I506" s="63">
        <v>0</v>
      </c>
      <c r="J506" s="63">
        <v>0</v>
      </c>
      <c r="K506" s="63">
        <v>0</v>
      </c>
      <c r="L506" s="63">
        <v>55.118830000000003</v>
      </c>
      <c r="M506" s="63">
        <v>2.3460000000000002E-2</v>
      </c>
      <c r="N506" s="63">
        <v>55.142290000000003</v>
      </c>
      <c r="O506" s="63">
        <v>55.142290000000003</v>
      </c>
      <c r="P506" s="63">
        <v>11318.67591</v>
      </c>
      <c r="Q506" s="63">
        <v>0</v>
      </c>
      <c r="R506" s="64">
        <v>11318.67591</v>
      </c>
    </row>
    <row r="507" spans="1:18" x14ac:dyDescent="0.25">
      <c r="A507" s="60"/>
      <c r="B507" s="60"/>
      <c r="C507" s="60"/>
      <c r="D507" s="55" t="s">
        <v>530</v>
      </c>
      <c r="E507" s="56">
        <v>600</v>
      </c>
      <c r="F507" s="57">
        <v>590.06993</v>
      </c>
      <c r="G507" s="58">
        <v>0</v>
      </c>
      <c r="H507" s="58">
        <v>590.06993</v>
      </c>
      <c r="I507" s="58">
        <v>12119.645279999999</v>
      </c>
      <c r="J507" s="58">
        <v>0</v>
      </c>
      <c r="K507" s="58">
        <v>12119.645279999999</v>
      </c>
      <c r="L507" s="58">
        <v>1252.2563300000002</v>
      </c>
      <c r="M507" s="58">
        <v>0</v>
      </c>
      <c r="N507" s="58">
        <v>1252.2563300000002</v>
      </c>
      <c r="O507" s="58">
        <v>13961.971539999999</v>
      </c>
      <c r="P507" s="58">
        <v>7891.4817300000004</v>
      </c>
      <c r="Q507" s="58">
        <v>0</v>
      </c>
      <c r="R507" s="59">
        <v>7891.4817300000004</v>
      </c>
    </row>
    <row r="508" spans="1:18" x14ac:dyDescent="0.25">
      <c r="A508" s="60"/>
      <c r="B508" s="55" t="s">
        <v>408</v>
      </c>
      <c r="C508" s="55" t="s">
        <v>532</v>
      </c>
      <c r="D508" s="55" t="s">
        <v>533</v>
      </c>
      <c r="E508" s="56">
        <v>609</v>
      </c>
      <c r="F508" s="57">
        <v>2117.9844700000003</v>
      </c>
      <c r="G508" s="58">
        <v>0</v>
      </c>
      <c r="H508" s="58">
        <v>2117.9844700000003</v>
      </c>
      <c r="I508" s="58">
        <v>4233.4232300000003</v>
      </c>
      <c r="J508" s="58">
        <v>0</v>
      </c>
      <c r="K508" s="58">
        <v>4233.4232300000003</v>
      </c>
      <c r="L508" s="58">
        <v>678.01059999999995</v>
      </c>
      <c r="M508" s="58">
        <v>0</v>
      </c>
      <c r="N508" s="58">
        <v>678.01059999999995</v>
      </c>
      <c r="O508" s="58">
        <v>7029.4182999999994</v>
      </c>
      <c r="P508" s="58">
        <v>10656.067509999999</v>
      </c>
      <c r="Q508" s="58">
        <v>0</v>
      </c>
      <c r="R508" s="59">
        <v>10656.067509999999</v>
      </c>
    </row>
    <row r="509" spans="1:18" x14ac:dyDescent="0.25">
      <c r="A509" s="60"/>
      <c r="B509" s="60"/>
      <c r="C509" s="60"/>
      <c r="D509" s="55" t="s">
        <v>534</v>
      </c>
      <c r="E509" s="56">
        <v>849</v>
      </c>
      <c r="F509" s="57">
        <v>0</v>
      </c>
      <c r="G509" s="58">
        <v>0</v>
      </c>
      <c r="H509" s="58">
        <v>0</v>
      </c>
      <c r="I509" s="58">
        <v>0</v>
      </c>
      <c r="J509" s="58">
        <v>0</v>
      </c>
      <c r="K509" s="58">
        <v>0</v>
      </c>
      <c r="L509" s="58">
        <v>682.18723</v>
      </c>
      <c r="M509" s="58">
        <v>3.5229499999999998</v>
      </c>
      <c r="N509" s="58">
        <v>685.71018000000004</v>
      </c>
      <c r="O509" s="58">
        <v>685.71018000000004</v>
      </c>
      <c r="P509" s="58">
        <v>0</v>
      </c>
      <c r="Q509" s="58">
        <v>0</v>
      </c>
      <c r="R509" s="59">
        <v>0</v>
      </c>
    </row>
    <row r="510" spans="1:18" x14ac:dyDescent="0.25">
      <c r="A510" s="60"/>
      <c r="B510" s="60"/>
      <c r="C510" s="60"/>
      <c r="D510" s="55" t="s">
        <v>535</v>
      </c>
      <c r="E510" s="56">
        <v>184</v>
      </c>
      <c r="F510" s="57">
        <v>38866.48833</v>
      </c>
      <c r="G510" s="58">
        <v>10133.27382</v>
      </c>
      <c r="H510" s="58">
        <v>48999.762149999995</v>
      </c>
      <c r="I510" s="58">
        <v>130170.17632</v>
      </c>
      <c r="J510" s="58">
        <v>735.65506999999991</v>
      </c>
      <c r="K510" s="58">
        <v>130905.83139000001</v>
      </c>
      <c r="L510" s="58">
        <v>19778.430469999999</v>
      </c>
      <c r="M510" s="58">
        <v>1442.31341</v>
      </c>
      <c r="N510" s="58">
        <v>21220.743879999998</v>
      </c>
      <c r="O510" s="58">
        <v>201126.33742</v>
      </c>
      <c r="P510" s="58">
        <v>252965.01112000001</v>
      </c>
      <c r="Q510" s="58">
        <v>0</v>
      </c>
      <c r="R510" s="59">
        <v>252965.01112000001</v>
      </c>
    </row>
    <row r="511" spans="1:18" x14ac:dyDescent="0.25">
      <c r="A511" s="60"/>
      <c r="B511" s="60"/>
      <c r="C511" s="60"/>
      <c r="D511" s="55" t="s">
        <v>536</v>
      </c>
      <c r="E511" s="56">
        <v>741</v>
      </c>
      <c r="F511" s="57">
        <v>0</v>
      </c>
      <c r="G511" s="58">
        <v>0</v>
      </c>
      <c r="H511" s="58">
        <v>0</v>
      </c>
      <c r="I511" s="58">
        <v>0</v>
      </c>
      <c r="J511" s="58">
        <v>0</v>
      </c>
      <c r="K511" s="58">
        <v>0</v>
      </c>
      <c r="L511" s="58">
        <v>0</v>
      </c>
      <c r="M511" s="58">
        <v>0</v>
      </c>
      <c r="N511" s="58">
        <v>0</v>
      </c>
      <c r="O511" s="58">
        <v>0</v>
      </c>
      <c r="P511" s="58">
        <v>0</v>
      </c>
      <c r="Q511" s="58">
        <v>0</v>
      </c>
      <c r="R511" s="59">
        <v>0</v>
      </c>
    </row>
    <row r="512" spans="1:18" x14ac:dyDescent="0.25">
      <c r="A512" s="60"/>
      <c r="B512" s="60"/>
      <c r="C512" s="55" t="s">
        <v>537</v>
      </c>
      <c r="D512" s="55" t="s">
        <v>537</v>
      </c>
      <c r="E512" s="56">
        <v>506</v>
      </c>
      <c r="F512" s="57">
        <v>2583.1564800000001</v>
      </c>
      <c r="G512" s="58">
        <v>0</v>
      </c>
      <c r="H512" s="58">
        <v>2583.1564800000001</v>
      </c>
      <c r="I512" s="58">
        <v>22131.686440000001</v>
      </c>
      <c r="J512" s="58">
        <v>1.2581900000000001</v>
      </c>
      <c r="K512" s="58">
        <v>22132.944629999998</v>
      </c>
      <c r="L512" s="58">
        <v>1272.1663899999999</v>
      </c>
      <c r="M512" s="58">
        <v>3.3500000000000001E-3</v>
      </c>
      <c r="N512" s="58">
        <v>1272.16974</v>
      </c>
      <c r="O512" s="58">
        <v>25988.270850000001</v>
      </c>
      <c r="P512" s="58">
        <v>13769.17223</v>
      </c>
      <c r="Q512" s="58">
        <v>0</v>
      </c>
      <c r="R512" s="59">
        <v>13769.17223</v>
      </c>
    </row>
    <row r="513" spans="1:18" x14ac:dyDescent="0.25">
      <c r="A513" s="60"/>
      <c r="B513" s="60"/>
      <c r="C513" s="60"/>
      <c r="D513" s="55" t="s">
        <v>538</v>
      </c>
      <c r="E513" s="56">
        <v>697</v>
      </c>
      <c r="F513" s="57">
        <v>5084.7249199999997</v>
      </c>
      <c r="G513" s="58">
        <v>0</v>
      </c>
      <c r="H513" s="58">
        <v>5084.7249199999997</v>
      </c>
      <c r="I513" s="58">
        <v>11215.00675</v>
      </c>
      <c r="J513" s="58">
        <v>0</v>
      </c>
      <c r="K513" s="58">
        <v>11215.00675</v>
      </c>
      <c r="L513" s="58">
        <v>265.59762000000001</v>
      </c>
      <c r="M513" s="58">
        <v>0</v>
      </c>
      <c r="N513" s="58">
        <v>265.59762000000001</v>
      </c>
      <c r="O513" s="58">
        <v>16565.329289999998</v>
      </c>
      <c r="P513" s="58">
        <v>5927.1721900000002</v>
      </c>
      <c r="Q513" s="58">
        <v>0</v>
      </c>
      <c r="R513" s="59">
        <v>5927.1721900000002</v>
      </c>
    </row>
    <row r="514" spans="1:18" x14ac:dyDescent="0.25">
      <c r="A514" s="60"/>
      <c r="B514" s="60"/>
      <c r="C514" s="55" t="s">
        <v>539</v>
      </c>
      <c r="D514" s="55" t="s">
        <v>540</v>
      </c>
      <c r="E514" s="56">
        <v>185</v>
      </c>
      <c r="F514" s="57">
        <v>27507.38596</v>
      </c>
      <c r="G514" s="58">
        <v>0</v>
      </c>
      <c r="H514" s="58">
        <v>27507.38596</v>
      </c>
      <c r="I514" s="58">
        <v>20743.132309999997</v>
      </c>
      <c r="J514" s="58">
        <v>4.84762</v>
      </c>
      <c r="K514" s="58">
        <v>20747.979930000001</v>
      </c>
      <c r="L514" s="58">
        <v>751.36128000000008</v>
      </c>
      <c r="M514" s="58">
        <v>0</v>
      </c>
      <c r="N514" s="58">
        <v>751.36128000000008</v>
      </c>
      <c r="O514" s="58">
        <v>49006.727169999998</v>
      </c>
      <c r="P514" s="58">
        <v>18094.585950000001</v>
      </c>
      <c r="Q514" s="58">
        <v>0</v>
      </c>
      <c r="R514" s="59">
        <v>18094.585950000001</v>
      </c>
    </row>
    <row r="515" spans="1:18" x14ac:dyDescent="0.25">
      <c r="A515" s="60"/>
      <c r="B515" s="60"/>
      <c r="C515" s="55" t="s">
        <v>541</v>
      </c>
      <c r="D515" s="55" t="s">
        <v>541</v>
      </c>
      <c r="E515" s="56">
        <v>507</v>
      </c>
      <c r="F515" s="57">
        <v>143.06376999999998</v>
      </c>
      <c r="G515" s="58">
        <v>0</v>
      </c>
      <c r="H515" s="58">
        <v>143.06376999999998</v>
      </c>
      <c r="I515" s="58">
        <v>1135.2180000000001</v>
      </c>
      <c r="J515" s="58">
        <v>1.10324</v>
      </c>
      <c r="K515" s="58">
        <v>1136.32124</v>
      </c>
      <c r="L515" s="58">
        <v>14.050190000000001</v>
      </c>
      <c r="M515" s="58">
        <v>0</v>
      </c>
      <c r="N515" s="58">
        <v>14.050190000000001</v>
      </c>
      <c r="O515" s="58">
        <v>1293.4351999999999</v>
      </c>
      <c r="P515" s="58">
        <v>5180.8117999999995</v>
      </c>
      <c r="Q515" s="58">
        <v>0</v>
      </c>
      <c r="R515" s="59">
        <v>5180.8117999999995</v>
      </c>
    </row>
    <row r="516" spans="1:18" x14ac:dyDescent="0.25">
      <c r="A516" s="55" t="s">
        <v>542</v>
      </c>
      <c r="B516" s="55" t="s">
        <v>30</v>
      </c>
      <c r="C516" s="55" t="s">
        <v>33</v>
      </c>
      <c r="D516" s="55" t="s">
        <v>33</v>
      </c>
      <c r="E516" s="56">
        <v>21</v>
      </c>
      <c r="F516" s="57">
        <v>0</v>
      </c>
      <c r="G516" s="58">
        <v>0</v>
      </c>
      <c r="H516" s="58">
        <v>0</v>
      </c>
      <c r="I516" s="58">
        <v>0</v>
      </c>
      <c r="J516" s="58">
        <v>0</v>
      </c>
      <c r="K516" s="58">
        <v>0</v>
      </c>
      <c r="L516" s="58">
        <v>0</v>
      </c>
      <c r="M516" s="58">
        <v>0</v>
      </c>
      <c r="N516" s="58">
        <v>0</v>
      </c>
      <c r="O516" s="58">
        <v>0</v>
      </c>
      <c r="P516" s="58">
        <v>6558.7692200000001</v>
      </c>
      <c r="Q516" s="58">
        <v>0</v>
      </c>
      <c r="R516" s="59">
        <v>6558.7692200000001</v>
      </c>
    </row>
    <row r="517" spans="1:18" x14ac:dyDescent="0.25">
      <c r="A517" s="60"/>
      <c r="B517" s="60"/>
      <c r="C517" s="55" t="s">
        <v>34</v>
      </c>
      <c r="D517" s="55" t="s">
        <v>35</v>
      </c>
      <c r="E517" s="56">
        <v>27</v>
      </c>
      <c r="F517" s="57">
        <v>0</v>
      </c>
      <c r="G517" s="58">
        <v>0</v>
      </c>
      <c r="H517" s="58">
        <v>0</v>
      </c>
      <c r="I517" s="58">
        <v>0</v>
      </c>
      <c r="J517" s="58">
        <v>0</v>
      </c>
      <c r="K517" s="58">
        <v>0</v>
      </c>
      <c r="L517" s="58">
        <v>0</v>
      </c>
      <c r="M517" s="58">
        <v>0</v>
      </c>
      <c r="N517" s="58">
        <v>0</v>
      </c>
      <c r="O517" s="58">
        <v>0</v>
      </c>
      <c r="P517" s="58">
        <v>9314.8230999999996</v>
      </c>
      <c r="Q517" s="58">
        <v>83.742170000000002</v>
      </c>
      <c r="R517" s="59">
        <v>9398.5652699999991</v>
      </c>
    </row>
    <row r="518" spans="1:18" x14ac:dyDescent="0.25">
      <c r="A518" s="60"/>
      <c r="B518" s="55" t="s">
        <v>48</v>
      </c>
      <c r="C518" s="55" t="s">
        <v>50</v>
      </c>
      <c r="D518" s="55" t="s">
        <v>50</v>
      </c>
      <c r="E518" s="56">
        <v>19</v>
      </c>
      <c r="F518" s="57">
        <v>0</v>
      </c>
      <c r="G518" s="58">
        <v>0</v>
      </c>
      <c r="H518" s="58">
        <v>0</v>
      </c>
      <c r="I518" s="58">
        <v>0</v>
      </c>
      <c r="J518" s="58">
        <v>0</v>
      </c>
      <c r="K518" s="58">
        <v>0</v>
      </c>
      <c r="L518" s="58">
        <v>0</v>
      </c>
      <c r="M518" s="58">
        <v>0</v>
      </c>
      <c r="N518" s="58">
        <v>0</v>
      </c>
      <c r="O518" s="58">
        <v>0</v>
      </c>
      <c r="P518" s="58">
        <v>8599.3490899999997</v>
      </c>
      <c r="Q518" s="58">
        <v>0</v>
      </c>
      <c r="R518" s="59">
        <v>8599.3490899999997</v>
      </c>
    </row>
    <row r="519" spans="1:18" x14ac:dyDescent="0.25">
      <c r="A519" s="60"/>
      <c r="B519" s="60"/>
      <c r="C519" s="55" t="s">
        <v>55</v>
      </c>
      <c r="D519" s="55" t="s">
        <v>56</v>
      </c>
      <c r="E519" s="56">
        <v>37</v>
      </c>
      <c r="F519" s="57">
        <v>0</v>
      </c>
      <c r="G519" s="58">
        <v>0</v>
      </c>
      <c r="H519" s="58">
        <v>0</v>
      </c>
      <c r="I519" s="58">
        <v>0</v>
      </c>
      <c r="J519" s="58">
        <v>0</v>
      </c>
      <c r="K519" s="58">
        <v>0</v>
      </c>
      <c r="L519" s="58">
        <v>0</v>
      </c>
      <c r="M519" s="58">
        <v>0</v>
      </c>
      <c r="N519" s="58">
        <v>0</v>
      </c>
      <c r="O519" s="58">
        <v>0</v>
      </c>
      <c r="P519" s="58">
        <v>14616.612949999999</v>
      </c>
      <c r="Q519" s="58">
        <v>210.72212999999999</v>
      </c>
      <c r="R519" s="59">
        <v>14827.335080000001</v>
      </c>
    </row>
    <row r="520" spans="1:18" x14ac:dyDescent="0.25">
      <c r="A520" s="60"/>
      <c r="B520" s="55" t="s">
        <v>86</v>
      </c>
      <c r="C520" s="55" t="s">
        <v>87</v>
      </c>
      <c r="D520" s="55" t="s">
        <v>87</v>
      </c>
      <c r="E520" s="56">
        <v>63</v>
      </c>
      <c r="F520" s="57">
        <v>0</v>
      </c>
      <c r="G520" s="58">
        <v>0</v>
      </c>
      <c r="H520" s="58">
        <v>0</v>
      </c>
      <c r="I520" s="58">
        <v>0</v>
      </c>
      <c r="J520" s="58">
        <v>0</v>
      </c>
      <c r="K520" s="58">
        <v>0</v>
      </c>
      <c r="L520" s="58">
        <v>0</v>
      </c>
      <c r="M520" s="58">
        <v>0</v>
      </c>
      <c r="N520" s="58">
        <v>0</v>
      </c>
      <c r="O520" s="58">
        <v>0</v>
      </c>
      <c r="P520" s="58">
        <v>8923.0275099999999</v>
      </c>
      <c r="Q520" s="58">
        <v>0</v>
      </c>
      <c r="R520" s="59">
        <v>8923.0275099999999</v>
      </c>
    </row>
    <row r="521" spans="1:18" x14ac:dyDescent="0.25">
      <c r="A521" s="60"/>
      <c r="B521" s="60"/>
      <c r="C521" s="55" t="s">
        <v>89</v>
      </c>
      <c r="D521" s="55" t="s">
        <v>89</v>
      </c>
      <c r="E521" s="56">
        <v>31</v>
      </c>
      <c r="F521" s="57">
        <v>0</v>
      </c>
      <c r="G521" s="58">
        <v>0</v>
      </c>
      <c r="H521" s="58">
        <v>0</v>
      </c>
      <c r="I521" s="58">
        <v>0</v>
      </c>
      <c r="J521" s="58">
        <v>0</v>
      </c>
      <c r="K521" s="58">
        <v>0</v>
      </c>
      <c r="L521" s="58">
        <v>0</v>
      </c>
      <c r="M521" s="58">
        <v>0</v>
      </c>
      <c r="N521" s="58">
        <v>0</v>
      </c>
      <c r="O521" s="58">
        <v>0</v>
      </c>
      <c r="P521" s="58">
        <v>13512.700989999999</v>
      </c>
      <c r="Q521" s="58">
        <v>0</v>
      </c>
      <c r="R521" s="59">
        <v>13512.700989999999</v>
      </c>
    </row>
    <row r="522" spans="1:18" x14ac:dyDescent="0.25">
      <c r="A522" s="60"/>
      <c r="B522" s="55" t="s">
        <v>103</v>
      </c>
      <c r="C522" s="55" t="s">
        <v>103</v>
      </c>
      <c r="D522" s="55" t="s">
        <v>104</v>
      </c>
      <c r="E522" s="56">
        <v>8</v>
      </c>
      <c r="F522" s="57">
        <v>0</v>
      </c>
      <c r="G522" s="58">
        <v>0</v>
      </c>
      <c r="H522" s="58">
        <v>0</v>
      </c>
      <c r="I522" s="58">
        <v>0</v>
      </c>
      <c r="J522" s="58">
        <v>0</v>
      </c>
      <c r="K522" s="58">
        <v>0</v>
      </c>
      <c r="L522" s="58">
        <v>0</v>
      </c>
      <c r="M522" s="58">
        <v>0</v>
      </c>
      <c r="N522" s="58">
        <v>0</v>
      </c>
      <c r="O522" s="58">
        <v>0</v>
      </c>
      <c r="P522" s="58">
        <v>6995.6410900000001</v>
      </c>
      <c r="Q522" s="58">
        <v>0</v>
      </c>
      <c r="R522" s="59">
        <v>6995.6410900000001</v>
      </c>
    </row>
    <row r="523" spans="1:18" x14ac:dyDescent="0.25">
      <c r="A523" s="60"/>
      <c r="B523" s="60"/>
      <c r="C523" s="55" t="s">
        <v>110</v>
      </c>
      <c r="D523" s="55" t="s">
        <v>110</v>
      </c>
      <c r="E523" s="56">
        <v>67</v>
      </c>
      <c r="F523" s="57">
        <v>0</v>
      </c>
      <c r="G523" s="58">
        <v>0</v>
      </c>
      <c r="H523" s="58">
        <v>0</v>
      </c>
      <c r="I523" s="58">
        <v>0</v>
      </c>
      <c r="J523" s="58">
        <v>0</v>
      </c>
      <c r="K523" s="58">
        <v>0</v>
      </c>
      <c r="L523" s="58">
        <v>0</v>
      </c>
      <c r="M523" s="58">
        <v>0</v>
      </c>
      <c r="N523" s="58">
        <v>0</v>
      </c>
      <c r="O523" s="58">
        <v>0</v>
      </c>
      <c r="P523" s="58">
        <v>4618.6356100000003</v>
      </c>
      <c r="Q523" s="58">
        <v>0</v>
      </c>
      <c r="R523" s="59">
        <v>4618.6356100000003</v>
      </c>
    </row>
    <row r="524" spans="1:18" x14ac:dyDescent="0.25">
      <c r="A524" s="60"/>
      <c r="B524" s="60"/>
      <c r="C524" s="55" t="s">
        <v>122</v>
      </c>
      <c r="D524" s="55" t="s">
        <v>124</v>
      </c>
      <c r="E524" s="56">
        <v>72</v>
      </c>
      <c r="F524" s="57">
        <v>0</v>
      </c>
      <c r="G524" s="58">
        <v>0</v>
      </c>
      <c r="H524" s="58">
        <v>0</v>
      </c>
      <c r="I524" s="58">
        <v>0</v>
      </c>
      <c r="J524" s="58">
        <v>0</v>
      </c>
      <c r="K524" s="58">
        <v>0</v>
      </c>
      <c r="L524" s="58">
        <v>0</v>
      </c>
      <c r="M524" s="58">
        <v>0</v>
      </c>
      <c r="N524" s="58">
        <v>0</v>
      </c>
      <c r="O524" s="58">
        <v>0</v>
      </c>
      <c r="P524" s="58">
        <v>6710.1789600000002</v>
      </c>
      <c r="Q524" s="58">
        <v>0</v>
      </c>
      <c r="R524" s="59">
        <v>6710.1789600000002</v>
      </c>
    </row>
    <row r="525" spans="1:18" x14ac:dyDescent="0.25">
      <c r="A525" s="60"/>
      <c r="B525" s="55" t="s">
        <v>133</v>
      </c>
      <c r="C525" s="55" t="s">
        <v>134</v>
      </c>
      <c r="D525" s="55" t="s">
        <v>133</v>
      </c>
      <c r="E525" s="56">
        <v>11</v>
      </c>
      <c r="F525" s="57">
        <v>0</v>
      </c>
      <c r="G525" s="58">
        <v>0</v>
      </c>
      <c r="H525" s="58">
        <v>0</v>
      </c>
      <c r="I525" s="58">
        <v>0</v>
      </c>
      <c r="J525" s="58">
        <v>0</v>
      </c>
      <c r="K525" s="58">
        <v>0</v>
      </c>
      <c r="L525" s="58">
        <v>0</v>
      </c>
      <c r="M525" s="58">
        <v>0</v>
      </c>
      <c r="N525" s="58">
        <v>0</v>
      </c>
      <c r="O525" s="58">
        <v>0</v>
      </c>
      <c r="P525" s="58">
        <v>16907.728360000001</v>
      </c>
      <c r="Q525" s="58">
        <v>0</v>
      </c>
      <c r="R525" s="59">
        <v>16907.728360000001</v>
      </c>
    </row>
    <row r="526" spans="1:18" x14ac:dyDescent="0.25">
      <c r="A526" s="60"/>
      <c r="B526" s="60"/>
      <c r="C526" s="55" t="s">
        <v>139</v>
      </c>
      <c r="D526" s="55" t="s">
        <v>140</v>
      </c>
      <c r="E526" s="56">
        <v>30</v>
      </c>
      <c r="F526" s="57">
        <v>0</v>
      </c>
      <c r="G526" s="58">
        <v>0</v>
      </c>
      <c r="H526" s="58">
        <v>0</v>
      </c>
      <c r="I526" s="58">
        <v>0</v>
      </c>
      <c r="J526" s="58">
        <v>0</v>
      </c>
      <c r="K526" s="58">
        <v>0</v>
      </c>
      <c r="L526" s="58">
        <v>0</v>
      </c>
      <c r="M526" s="58">
        <v>0</v>
      </c>
      <c r="N526" s="58">
        <v>0</v>
      </c>
      <c r="O526" s="58">
        <v>0</v>
      </c>
      <c r="P526" s="58">
        <v>11871.83454</v>
      </c>
      <c r="Q526" s="58">
        <v>0</v>
      </c>
      <c r="R526" s="59">
        <v>11871.83454</v>
      </c>
    </row>
    <row r="527" spans="1:18" x14ac:dyDescent="0.25">
      <c r="A527" s="60"/>
      <c r="B527" s="55" t="s">
        <v>161</v>
      </c>
      <c r="C527" s="55" t="s">
        <v>161</v>
      </c>
      <c r="D527" s="55" t="s">
        <v>161</v>
      </c>
      <c r="E527" s="56">
        <v>9</v>
      </c>
      <c r="F527" s="57">
        <v>0</v>
      </c>
      <c r="G527" s="58">
        <v>0</v>
      </c>
      <c r="H527" s="58">
        <v>0</v>
      </c>
      <c r="I527" s="58">
        <v>0</v>
      </c>
      <c r="J527" s="58">
        <v>0</v>
      </c>
      <c r="K527" s="58">
        <v>0</v>
      </c>
      <c r="L527" s="58">
        <v>0</v>
      </c>
      <c r="M527" s="58">
        <v>0</v>
      </c>
      <c r="N527" s="58">
        <v>0</v>
      </c>
      <c r="O527" s="58">
        <v>0</v>
      </c>
      <c r="P527" s="58">
        <v>16358.520970000001</v>
      </c>
      <c r="Q527" s="58">
        <v>0</v>
      </c>
      <c r="R527" s="59">
        <v>16358.520970000001</v>
      </c>
    </row>
    <row r="528" spans="1:18" x14ac:dyDescent="0.25">
      <c r="A528" s="60"/>
      <c r="B528" s="60"/>
      <c r="C528" s="55" t="s">
        <v>166</v>
      </c>
      <c r="D528" s="55" t="s">
        <v>166</v>
      </c>
      <c r="E528" s="56">
        <v>69</v>
      </c>
      <c r="F528" s="57">
        <v>0</v>
      </c>
      <c r="G528" s="58">
        <v>0</v>
      </c>
      <c r="H528" s="58">
        <v>0</v>
      </c>
      <c r="I528" s="58">
        <v>0</v>
      </c>
      <c r="J528" s="58">
        <v>0</v>
      </c>
      <c r="K528" s="58">
        <v>0</v>
      </c>
      <c r="L528" s="58">
        <v>0</v>
      </c>
      <c r="M528" s="58">
        <v>0</v>
      </c>
      <c r="N528" s="58">
        <v>0</v>
      </c>
      <c r="O528" s="58">
        <v>0</v>
      </c>
      <c r="P528" s="58">
        <v>11510.753939999999</v>
      </c>
      <c r="Q528" s="58">
        <v>0</v>
      </c>
      <c r="R528" s="59">
        <v>11510.753939999999</v>
      </c>
    </row>
    <row r="529" spans="1:28" x14ac:dyDescent="0.25">
      <c r="A529" s="60"/>
      <c r="B529" s="60"/>
      <c r="C529" s="55" t="s">
        <v>179</v>
      </c>
      <c r="D529" s="55" t="s">
        <v>179</v>
      </c>
      <c r="E529" s="56">
        <v>28</v>
      </c>
      <c r="F529" s="57">
        <v>0</v>
      </c>
      <c r="G529" s="58">
        <v>0</v>
      </c>
      <c r="H529" s="58">
        <v>0</v>
      </c>
      <c r="I529" s="58">
        <v>0</v>
      </c>
      <c r="J529" s="58">
        <v>0</v>
      </c>
      <c r="K529" s="58">
        <v>0</v>
      </c>
      <c r="L529" s="58">
        <v>0</v>
      </c>
      <c r="M529" s="58">
        <v>0</v>
      </c>
      <c r="N529" s="58">
        <v>0</v>
      </c>
      <c r="O529" s="58">
        <v>0</v>
      </c>
      <c r="P529" s="58">
        <v>14951.314550000001</v>
      </c>
      <c r="Q529" s="58">
        <v>0</v>
      </c>
      <c r="R529" s="59">
        <v>14951.314550000001</v>
      </c>
    </row>
    <row r="530" spans="1:28" x14ac:dyDescent="0.25">
      <c r="A530" s="60"/>
      <c r="B530" s="55" t="s">
        <v>198</v>
      </c>
      <c r="C530" s="55" t="s">
        <v>202</v>
      </c>
      <c r="D530" s="55" t="s">
        <v>203</v>
      </c>
      <c r="E530" s="56">
        <v>73</v>
      </c>
      <c r="F530" s="57">
        <v>0</v>
      </c>
      <c r="G530" s="58">
        <v>0</v>
      </c>
      <c r="H530" s="58">
        <v>0</v>
      </c>
      <c r="I530" s="58">
        <v>0</v>
      </c>
      <c r="J530" s="58">
        <v>0</v>
      </c>
      <c r="K530" s="58">
        <v>0</v>
      </c>
      <c r="L530" s="58">
        <v>0</v>
      </c>
      <c r="M530" s="58">
        <v>0</v>
      </c>
      <c r="N530" s="58">
        <v>0</v>
      </c>
      <c r="O530" s="58">
        <v>0</v>
      </c>
      <c r="P530" s="58">
        <v>6692.2457100000001</v>
      </c>
      <c r="Q530" s="58">
        <v>0</v>
      </c>
      <c r="R530" s="59">
        <v>6692.2457100000001</v>
      </c>
    </row>
    <row r="531" spans="1:28" x14ac:dyDescent="0.25">
      <c r="A531" s="60"/>
      <c r="B531" s="60"/>
      <c r="C531" s="55" t="s">
        <v>198</v>
      </c>
      <c r="D531" s="55" t="s">
        <v>198</v>
      </c>
      <c r="E531" s="56">
        <v>7</v>
      </c>
      <c r="F531" s="57">
        <v>0</v>
      </c>
      <c r="G531" s="58">
        <v>0</v>
      </c>
      <c r="H531" s="58">
        <v>0</v>
      </c>
      <c r="I531" s="58">
        <v>0</v>
      </c>
      <c r="J531" s="58">
        <v>0</v>
      </c>
      <c r="K531" s="58">
        <v>0</v>
      </c>
      <c r="L531" s="58">
        <v>0</v>
      </c>
      <c r="M531" s="58">
        <v>0</v>
      </c>
      <c r="N531" s="58">
        <v>0</v>
      </c>
      <c r="O531" s="58">
        <v>0</v>
      </c>
      <c r="P531" s="58">
        <v>12724.292820000001</v>
      </c>
      <c r="Q531" s="58">
        <v>0</v>
      </c>
      <c r="R531" s="59">
        <v>12724.292820000001</v>
      </c>
    </row>
    <row r="532" spans="1:28" x14ac:dyDescent="0.25">
      <c r="A532" s="60"/>
      <c r="B532" s="60"/>
      <c r="C532" s="55" t="s">
        <v>208</v>
      </c>
      <c r="D532" s="55" t="s">
        <v>209</v>
      </c>
      <c r="E532" s="56">
        <v>22</v>
      </c>
      <c r="F532" s="57">
        <v>0</v>
      </c>
      <c r="G532" s="58">
        <v>0</v>
      </c>
      <c r="H532" s="58">
        <v>0</v>
      </c>
      <c r="I532" s="58">
        <v>0</v>
      </c>
      <c r="J532" s="58">
        <v>0</v>
      </c>
      <c r="K532" s="58">
        <v>0</v>
      </c>
      <c r="L532" s="58">
        <v>0</v>
      </c>
      <c r="M532" s="58">
        <v>0</v>
      </c>
      <c r="N532" s="58">
        <v>0</v>
      </c>
      <c r="O532" s="58">
        <v>0</v>
      </c>
      <c r="P532" s="58">
        <v>10488.06422</v>
      </c>
      <c r="Q532" s="58">
        <v>0</v>
      </c>
      <c r="R532" s="59">
        <v>10488.06422</v>
      </c>
    </row>
    <row r="533" spans="1:28" x14ac:dyDescent="0.25">
      <c r="A533" s="60"/>
      <c r="B533" s="55" t="s">
        <v>226</v>
      </c>
      <c r="C533" s="55" t="s">
        <v>234</v>
      </c>
      <c r="D533" s="55" t="s">
        <v>84</v>
      </c>
      <c r="E533" s="56">
        <v>68</v>
      </c>
      <c r="F533" s="57">
        <v>0</v>
      </c>
      <c r="G533" s="58">
        <v>0</v>
      </c>
      <c r="H533" s="58">
        <v>0</v>
      </c>
      <c r="I533" s="58">
        <v>0</v>
      </c>
      <c r="J533" s="58">
        <v>0</v>
      </c>
      <c r="K533" s="58">
        <v>0</v>
      </c>
      <c r="L533" s="58">
        <v>0</v>
      </c>
      <c r="M533" s="58">
        <v>0</v>
      </c>
      <c r="N533" s="58">
        <v>0</v>
      </c>
      <c r="O533" s="58">
        <v>0</v>
      </c>
      <c r="P533" s="58">
        <v>9376.2891999999993</v>
      </c>
      <c r="Q533" s="58">
        <v>0</v>
      </c>
      <c r="R533" s="59">
        <v>9376.2891999999993</v>
      </c>
    </row>
    <row r="534" spans="1:28" x14ac:dyDescent="0.25">
      <c r="A534" s="60"/>
      <c r="B534" s="55" t="s">
        <v>241</v>
      </c>
      <c r="C534" s="55" t="s">
        <v>241</v>
      </c>
      <c r="D534" s="55" t="s">
        <v>241</v>
      </c>
      <c r="E534" s="56">
        <v>62</v>
      </c>
      <c r="F534" s="57">
        <v>0</v>
      </c>
      <c r="G534" s="58">
        <v>0</v>
      </c>
      <c r="H534" s="58">
        <v>0</v>
      </c>
      <c r="I534" s="58">
        <v>0</v>
      </c>
      <c r="J534" s="58">
        <v>0</v>
      </c>
      <c r="K534" s="58">
        <v>0</v>
      </c>
      <c r="L534" s="58">
        <v>0</v>
      </c>
      <c r="M534" s="58">
        <v>0</v>
      </c>
      <c r="N534" s="58">
        <v>0</v>
      </c>
      <c r="O534" s="58">
        <v>0</v>
      </c>
      <c r="P534" s="58">
        <v>5300.4065499999997</v>
      </c>
      <c r="Q534" s="58">
        <v>0</v>
      </c>
      <c r="R534" s="59">
        <v>5300.4065499999997</v>
      </c>
    </row>
    <row r="535" spans="1:28" x14ac:dyDescent="0.25">
      <c r="A535" s="60"/>
      <c r="B535" s="60"/>
      <c r="C535" s="55" t="s">
        <v>243</v>
      </c>
      <c r="D535" s="55" t="s">
        <v>244</v>
      </c>
      <c r="E535" s="56">
        <v>35</v>
      </c>
      <c r="F535" s="57">
        <v>0</v>
      </c>
      <c r="G535" s="58">
        <v>0</v>
      </c>
      <c r="H535" s="58">
        <v>0</v>
      </c>
      <c r="I535" s="58">
        <v>0</v>
      </c>
      <c r="J535" s="58">
        <v>0</v>
      </c>
      <c r="K535" s="58">
        <v>0</v>
      </c>
      <c r="L535" s="58">
        <v>0</v>
      </c>
      <c r="M535" s="58">
        <v>0</v>
      </c>
      <c r="N535" s="58">
        <v>0</v>
      </c>
      <c r="O535" s="58">
        <v>0</v>
      </c>
      <c r="P535" s="58">
        <v>12464.524019999999</v>
      </c>
      <c r="Q535" s="58">
        <v>0</v>
      </c>
      <c r="R535" s="59">
        <v>12464.524019999999</v>
      </c>
      <c r="S535" s="10"/>
      <c r="T535" s="10"/>
      <c r="U535" s="10"/>
      <c r="V535" s="10"/>
      <c r="W535" s="10"/>
      <c r="X535" s="10"/>
      <c r="Y535" s="10"/>
      <c r="Z535" s="10"/>
      <c r="AA535" s="10"/>
      <c r="AB535" s="10"/>
    </row>
    <row r="536" spans="1:28" x14ac:dyDescent="0.25">
      <c r="A536" s="60"/>
      <c r="B536" s="55" t="s">
        <v>262</v>
      </c>
      <c r="C536" s="55" t="s">
        <v>263</v>
      </c>
      <c r="D536" s="55" t="s">
        <v>264</v>
      </c>
      <c r="E536" s="56">
        <v>14</v>
      </c>
      <c r="F536" s="57">
        <v>0</v>
      </c>
      <c r="G536" s="58">
        <v>0</v>
      </c>
      <c r="H536" s="58">
        <v>0</v>
      </c>
      <c r="I536" s="58">
        <v>0</v>
      </c>
      <c r="J536" s="58">
        <v>0</v>
      </c>
      <c r="K536" s="58">
        <v>0</v>
      </c>
      <c r="L536" s="58">
        <v>0</v>
      </c>
      <c r="M536" s="58">
        <v>0</v>
      </c>
      <c r="N536" s="58">
        <v>0</v>
      </c>
      <c r="O536" s="58">
        <v>0</v>
      </c>
      <c r="P536" s="58">
        <v>8072.3729699999994</v>
      </c>
      <c r="Q536" s="58">
        <v>309.89004999999997</v>
      </c>
      <c r="R536" s="59">
        <v>8382.2630200000003</v>
      </c>
      <c r="S536" s="10"/>
      <c r="T536" s="10"/>
      <c r="U536" s="10"/>
      <c r="V536" s="10"/>
      <c r="W536" s="10"/>
      <c r="X536" s="10"/>
      <c r="Y536" s="10"/>
      <c r="Z536" s="10"/>
      <c r="AA536" s="10"/>
      <c r="AB536" s="10"/>
    </row>
    <row r="537" spans="1:28" x14ac:dyDescent="0.25">
      <c r="A537" s="60"/>
      <c r="B537" s="60"/>
      <c r="C537" s="55" t="s">
        <v>262</v>
      </c>
      <c r="D537" s="55" t="s">
        <v>262</v>
      </c>
      <c r="E537" s="56">
        <v>64</v>
      </c>
      <c r="F537" s="57">
        <v>0</v>
      </c>
      <c r="G537" s="58">
        <v>0</v>
      </c>
      <c r="H537" s="58">
        <v>0</v>
      </c>
      <c r="I537" s="58">
        <v>0</v>
      </c>
      <c r="J537" s="58">
        <v>0</v>
      </c>
      <c r="K537" s="58">
        <v>0</v>
      </c>
      <c r="L537" s="58">
        <v>0</v>
      </c>
      <c r="M537" s="58">
        <v>0</v>
      </c>
      <c r="N537" s="58">
        <v>0</v>
      </c>
      <c r="O537" s="58">
        <v>0</v>
      </c>
      <c r="P537" s="58">
        <v>7578.8853499999996</v>
      </c>
      <c r="Q537" s="58">
        <v>0</v>
      </c>
      <c r="R537" s="59">
        <v>7578.8853499999996</v>
      </c>
      <c r="S537" s="10"/>
      <c r="T537" s="10"/>
      <c r="U537" s="10"/>
      <c r="V537" s="10"/>
      <c r="W537" s="10"/>
      <c r="X537" s="10"/>
      <c r="Y537" s="10"/>
      <c r="Z537" s="10"/>
      <c r="AA537" s="10"/>
      <c r="AB537" s="10"/>
    </row>
    <row r="538" spans="1:28" x14ac:dyDescent="0.25">
      <c r="A538" s="60"/>
      <c r="B538" s="55" t="s">
        <v>271</v>
      </c>
      <c r="C538" s="55" t="s">
        <v>272</v>
      </c>
      <c r="D538" s="55" t="s">
        <v>272</v>
      </c>
      <c r="E538" s="56">
        <v>17</v>
      </c>
      <c r="F538" s="57">
        <v>0</v>
      </c>
      <c r="G538" s="58">
        <v>0</v>
      </c>
      <c r="H538" s="58">
        <v>0</v>
      </c>
      <c r="I538" s="58">
        <v>0</v>
      </c>
      <c r="J538" s="58">
        <v>0</v>
      </c>
      <c r="K538" s="58">
        <v>0</v>
      </c>
      <c r="L538" s="58">
        <v>0</v>
      </c>
      <c r="M538" s="58">
        <v>0</v>
      </c>
      <c r="N538" s="58">
        <v>0</v>
      </c>
      <c r="O538" s="58">
        <v>0</v>
      </c>
      <c r="P538" s="58">
        <v>4569.5279299999993</v>
      </c>
      <c r="Q538" s="58">
        <v>0</v>
      </c>
      <c r="R538" s="59">
        <v>4569.5279299999993</v>
      </c>
      <c r="S538" s="10"/>
      <c r="T538" s="10"/>
      <c r="U538" s="10"/>
      <c r="V538" s="10"/>
      <c r="W538" s="10"/>
      <c r="X538" s="10"/>
      <c r="Y538" s="10"/>
      <c r="Z538" s="10"/>
      <c r="AA538" s="10"/>
      <c r="AB538" s="10"/>
    </row>
    <row r="539" spans="1:28" x14ac:dyDescent="0.25">
      <c r="A539" s="60"/>
      <c r="B539" s="60"/>
      <c r="C539" s="60"/>
      <c r="D539" s="55" t="s">
        <v>273</v>
      </c>
      <c r="E539" s="56">
        <v>25</v>
      </c>
      <c r="F539" s="57">
        <v>0</v>
      </c>
      <c r="G539" s="58">
        <v>0</v>
      </c>
      <c r="H539" s="58">
        <v>0</v>
      </c>
      <c r="I539" s="58">
        <v>0</v>
      </c>
      <c r="J539" s="58">
        <v>0</v>
      </c>
      <c r="K539" s="58">
        <v>0</v>
      </c>
      <c r="L539" s="58">
        <v>0</v>
      </c>
      <c r="M539" s="58">
        <v>0</v>
      </c>
      <c r="N539" s="58">
        <v>0</v>
      </c>
      <c r="O539" s="58">
        <v>0</v>
      </c>
      <c r="P539" s="58">
        <v>3588.0978599999999</v>
      </c>
      <c r="Q539" s="58">
        <v>110.05105</v>
      </c>
      <c r="R539" s="59">
        <v>3698.1489100000003</v>
      </c>
      <c r="S539" s="10"/>
      <c r="T539" s="10"/>
      <c r="U539" s="10"/>
      <c r="V539" s="10"/>
      <c r="W539" s="10"/>
      <c r="X539" s="10"/>
      <c r="Y539" s="10"/>
      <c r="Z539" s="10"/>
      <c r="AA539" s="10"/>
      <c r="AB539" s="10"/>
    </row>
    <row r="540" spans="1:28" x14ac:dyDescent="0.25">
      <c r="A540" s="60"/>
      <c r="B540" s="60"/>
      <c r="C540" s="55" t="s">
        <v>278</v>
      </c>
      <c r="D540" s="55" t="s">
        <v>278</v>
      </c>
      <c r="E540" s="56">
        <v>5</v>
      </c>
      <c r="F540" s="57">
        <v>0</v>
      </c>
      <c r="G540" s="58">
        <v>0</v>
      </c>
      <c r="H540" s="58">
        <v>0</v>
      </c>
      <c r="I540" s="58">
        <v>0</v>
      </c>
      <c r="J540" s="58">
        <v>0</v>
      </c>
      <c r="K540" s="58">
        <v>0</v>
      </c>
      <c r="L540" s="58">
        <v>0</v>
      </c>
      <c r="M540" s="58">
        <v>0</v>
      </c>
      <c r="N540" s="58">
        <v>0</v>
      </c>
      <c r="O540" s="58">
        <v>0</v>
      </c>
      <c r="P540" s="58">
        <v>12950.218220000001</v>
      </c>
      <c r="Q540" s="58">
        <v>0</v>
      </c>
      <c r="R540" s="59">
        <v>12950.218220000001</v>
      </c>
      <c r="S540" s="10"/>
      <c r="T540" s="10"/>
      <c r="U540" s="10"/>
      <c r="V540" s="10"/>
      <c r="W540" s="10"/>
      <c r="X540" s="10"/>
      <c r="Y540" s="10"/>
      <c r="Z540" s="10"/>
      <c r="AA540" s="10"/>
      <c r="AB540" s="10"/>
    </row>
    <row r="541" spans="1:28" x14ac:dyDescent="0.25">
      <c r="A541" s="60"/>
      <c r="B541" s="60"/>
      <c r="C541" s="55" t="s">
        <v>285</v>
      </c>
      <c r="D541" s="55" t="s">
        <v>285</v>
      </c>
      <c r="E541" s="56">
        <v>24</v>
      </c>
      <c r="F541" s="57">
        <v>0</v>
      </c>
      <c r="G541" s="58">
        <v>0</v>
      </c>
      <c r="H541" s="58">
        <v>0</v>
      </c>
      <c r="I541" s="58">
        <v>0</v>
      </c>
      <c r="J541" s="58">
        <v>0</v>
      </c>
      <c r="K541" s="58">
        <v>0</v>
      </c>
      <c r="L541" s="58">
        <v>0</v>
      </c>
      <c r="M541" s="58">
        <v>0</v>
      </c>
      <c r="N541" s="58">
        <v>0</v>
      </c>
      <c r="O541" s="58">
        <v>0</v>
      </c>
      <c r="P541" s="58">
        <v>16493.449400000001</v>
      </c>
      <c r="Q541" s="58">
        <v>0</v>
      </c>
      <c r="R541" s="59">
        <v>16493.449400000001</v>
      </c>
      <c r="S541" s="10"/>
      <c r="T541" s="10"/>
      <c r="U541" s="10"/>
      <c r="V541" s="10"/>
      <c r="W541" s="10"/>
      <c r="X541" s="10"/>
      <c r="Y541" s="10"/>
      <c r="Z541" s="10"/>
      <c r="AA541" s="10"/>
      <c r="AB541" s="10"/>
    </row>
    <row r="542" spans="1:28" x14ac:dyDescent="0.25">
      <c r="A542" s="60"/>
      <c r="B542" s="55" t="s">
        <v>291</v>
      </c>
      <c r="C542" s="55" t="s">
        <v>298</v>
      </c>
      <c r="D542" s="55" t="s">
        <v>298</v>
      </c>
      <c r="E542" s="56">
        <v>71</v>
      </c>
      <c r="F542" s="57">
        <v>0</v>
      </c>
      <c r="G542" s="58">
        <v>0</v>
      </c>
      <c r="H542" s="58">
        <v>0</v>
      </c>
      <c r="I542" s="58">
        <v>0</v>
      </c>
      <c r="J542" s="58">
        <v>0</v>
      </c>
      <c r="K542" s="58">
        <v>0</v>
      </c>
      <c r="L542" s="58">
        <v>0</v>
      </c>
      <c r="M542" s="58">
        <v>0</v>
      </c>
      <c r="N542" s="58">
        <v>0</v>
      </c>
      <c r="O542" s="58">
        <v>0</v>
      </c>
      <c r="P542" s="58">
        <v>6184.9260100000001</v>
      </c>
      <c r="Q542" s="58">
        <v>0</v>
      </c>
      <c r="R542" s="59">
        <v>6184.9260100000001</v>
      </c>
      <c r="S542" s="10"/>
      <c r="T542" s="10"/>
      <c r="U542" s="10"/>
      <c r="V542" s="10"/>
      <c r="W542" s="10"/>
      <c r="X542" s="10"/>
      <c r="Y542" s="10"/>
      <c r="Z542" s="10"/>
      <c r="AA542" s="10"/>
      <c r="AB542" s="10"/>
    </row>
    <row r="543" spans="1:28" x14ac:dyDescent="0.25">
      <c r="A543" s="60"/>
      <c r="B543" s="60"/>
      <c r="C543" s="55" t="s">
        <v>303</v>
      </c>
      <c r="D543" s="55" t="s">
        <v>303</v>
      </c>
      <c r="E543" s="56">
        <v>3</v>
      </c>
      <c r="F543" s="57">
        <v>0</v>
      </c>
      <c r="G543" s="58">
        <v>0</v>
      </c>
      <c r="H543" s="58">
        <v>0</v>
      </c>
      <c r="I543" s="58">
        <v>0</v>
      </c>
      <c r="J543" s="58">
        <v>0</v>
      </c>
      <c r="K543" s="58">
        <v>0</v>
      </c>
      <c r="L543" s="58">
        <v>0</v>
      </c>
      <c r="M543" s="58">
        <v>0</v>
      </c>
      <c r="N543" s="58">
        <v>0</v>
      </c>
      <c r="O543" s="58">
        <v>0</v>
      </c>
      <c r="P543" s="58">
        <v>10820.65098</v>
      </c>
      <c r="Q543" s="58">
        <v>0</v>
      </c>
      <c r="R543" s="59">
        <v>10820.65098</v>
      </c>
      <c r="S543" s="10"/>
      <c r="T543" s="10"/>
      <c r="U543" s="10"/>
      <c r="V543" s="10"/>
      <c r="W543" s="10"/>
      <c r="X543" s="10"/>
      <c r="Y543" s="10"/>
      <c r="Z543" s="10"/>
      <c r="AA543" s="10"/>
      <c r="AB543" s="10"/>
    </row>
    <row r="544" spans="1:28" x14ac:dyDescent="0.25">
      <c r="A544" s="60"/>
      <c r="B544" s="55" t="s">
        <v>320</v>
      </c>
      <c r="C544" s="55" t="s">
        <v>321</v>
      </c>
      <c r="D544" s="55" t="s">
        <v>321</v>
      </c>
      <c r="E544" s="56">
        <v>12</v>
      </c>
      <c r="F544" s="57">
        <v>0</v>
      </c>
      <c r="G544" s="58">
        <v>0</v>
      </c>
      <c r="H544" s="58">
        <v>0</v>
      </c>
      <c r="I544" s="58">
        <v>0</v>
      </c>
      <c r="J544" s="58">
        <v>0</v>
      </c>
      <c r="K544" s="58">
        <v>0</v>
      </c>
      <c r="L544" s="58">
        <v>0</v>
      </c>
      <c r="M544" s="58">
        <v>0</v>
      </c>
      <c r="N544" s="58">
        <v>0</v>
      </c>
      <c r="O544" s="58">
        <v>0</v>
      </c>
      <c r="P544" s="58">
        <v>20921.38925</v>
      </c>
      <c r="Q544" s="58">
        <v>0</v>
      </c>
      <c r="R544" s="59">
        <v>20921.38925</v>
      </c>
      <c r="S544" s="10"/>
      <c r="T544" s="10"/>
      <c r="U544" s="10"/>
      <c r="V544" s="10"/>
      <c r="W544" s="10"/>
      <c r="X544" s="10"/>
      <c r="Y544" s="10"/>
      <c r="Z544" s="10"/>
      <c r="AA544" s="10"/>
      <c r="AB544" s="10"/>
    </row>
    <row r="545" spans="1:28" x14ac:dyDescent="0.25">
      <c r="A545" s="60"/>
      <c r="B545" s="55" t="s">
        <v>343</v>
      </c>
      <c r="C545" s="55" t="s">
        <v>355</v>
      </c>
      <c r="D545" s="55" t="s">
        <v>356</v>
      </c>
      <c r="E545" s="56">
        <v>15</v>
      </c>
      <c r="F545" s="57">
        <v>0</v>
      </c>
      <c r="G545" s="58">
        <v>0</v>
      </c>
      <c r="H545" s="58">
        <v>0</v>
      </c>
      <c r="I545" s="58">
        <v>0</v>
      </c>
      <c r="J545" s="58">
        <v>0</v>
      </c>
      <c r="K545" s="58">
        <v>0</v>
      </c>
      <c r="L545" s="58">
        <v>0</v>
      </c>
      <c r="M545" s="58">
        <v>0</v>
      </c>
      <c r="N545" s="58">
        <v>0</v>
      </c>
      <c r="O545" s="58">
        <v>0</v>
      </c>
      <c r="P545" s="58">
        <v>14124.738140000001</v>
      </c>
      <c r="Q545" s="58">
        <v>0</v>
      </c>
      <c r="R545" s="59">
        <v>14124.738140000001</v>
      </c>
      <c r="S545" s="10"/>
      <c r="T545" s="10"/>
      <c r="U545" s="10"/>
      <c r="V545" s="10"/>
      <c r="W545" s="10"/>
      <c r="X545" s="10"/>
      <c r="Y545" s="10"/>
      <c r="Z545" s="10"/>
      <c r="AA545" s="10"/>
      <c r="AB545" s="10"/>
    </row>
    <row r="546" spans="1:28" x14ac:dyDescent="0.25">
      <c r="A546" s="60"/>
      <c r="B546" s="60"/>
      <c r="C546" s="55" t="s">
        <v>343</v>
      </c>
      <c r="D546" s="55" t="s">
        <v>371</v>
      </c>
      <c r="E546" s="56">
        <v>1</v>
      </c>
      <c r="F546" s="57">
        <v>0</v>
      </c>
      <c r="G546" s="58">
        <v>0</v>
      </c>
      <c r="H546" s="58">
        <v>0</v>
      </c>
      <c r="I546" s="58">
        <v>0</v>
      </c>
      <c r="J546" s="58">
        <v>0</v>
      </c>
      <c r="K546" s="58">
        <v>0</v>
      </c>
      <c r="L546" s="58">
        <v>0</v>
      </c>
      <c r="M546" s="58">
        <v>0</v>
      </c>
      <c r="N546" s="58">
        <v>0</v>
      </c>
      <c r="O546" s="58">
        <v>0</v>
      </c>
      <c r="P546" s="58">
        <v>64734.486380000002</v>
      </c>
      <c r="Q546" s="58">
        <v>235814.04243</v>
      </c>
      <c r="R546" s="59">
        <v>300548.52880999999</v>
      </c>
      <c r="S546" s="10"/>
      <c r="T546" s="10"/>
      <c r="U546" s="10"/>
      <c r="V546" s="10"/>
      <c r="W546" s="10"/>
      <c r="X546" s="10"/>
      <c r="Y546" s="10"/>
      <c r="Z546" s="10"/>
      <c r="AA546" s="10"/>
      <c r="AB546" s="10"/>
    </row>
    <row r="547" spans="1:28" x14ac:dyDescent="0.25">
      <c r="A547" s="60"/>
      <c r="B547" s="55" t="s">
        <v>395</v>
      </c>
      <c r="C547" s="55" t="s">
        <v>398</v>
      </c>
      <c r="D547" s="55" t="s">
        <v>399</v>
      </c>
      <c r="E547" s="56">
        <v>42</v>
      </c>
      <c r="F547" s="57">
        <v>0</v>
      </c>
      <c r="G547" s="58">
        <v>0</v>
      </c>
      <c r="H547" s="58">
        <v>0</v>
      </c>
      <c r="I547" s="58">
        <v>0</v>
      </c>
      <c r="J547" s="58">
        <v>0</v>
      </c>
      <c r="K547" s="58">
        <v>0</v>
      </c>
      <c r="L547" s="58">
        <v>0</v>
      </c>
      <c r="M547" s="58">
        <v>0</v>
      </c>
      <c r="N547" s="58">
        <v>0</v>
      </c>
      <c r="O547" s="58">
        <v>0</v>
      </c>
      <c r="P547" s="58">
        <v>4736.4822999999997</v>
      </c>
      <c r="Q547" s="58">
        <v>0</v>
      </c>
      <c r="R547" s="59">
        <v>4736.4822999999997</v>
      </c>
      <c r="S547" s="10"/>
      <c r="T547" s="10"/>
      <c r="U547" s="10"/>
      <c r="V547" s="10"/>
      <c r="W547" s="10"/>
      <c r="X547" s="10"/>
      <c r="Y547" s="10"/>
      <c r="Z547" s="10"/>
      <c r="AA547" s="10"/>
      <c r="AB547" s="10"/>
    </row>
    <row r="548" spans="1:28" x14ac:dyDescent="0.25">
      <c r="A548" s="60"/>
      <c r="B548" s="60"/>
      <c r="C548" s="55" t="s">
        <v>405</v>
      </c>
      <c r="D548" s="55" t="s">
        <v>406</v>
      </c>
      <c r="E548" s="56">
        <v>53</v>
      </c>
      <c r="F548" s="57">
        <v>0</v>
      </c>
      <c r="G548" s="58">
        <v>0</v>
      </c>
      <c r="H548" s="58">
        <v>0</v>
      </c>
      <c r="I548" s="58">
        <v>0</v>
      </c>
      <c r="J548" s="58">
        <v>0</v>
      </c>
      <c r="K548" s="58">
        <v>0</v>
      </c>
      <c r="L548" s="58">
        <v>0</v>
      </c>
      <c r="M548" s="58">
        <v>0</v>
      </c>
      <c r="N548" s="58">
        <v>0</v>
      </c>
      <c r="O548" s="58">
        <v>0</v>
      </c>
      <c r="P548" s="58">
        <v>0</v>
      </c>
      <c r="Q548" s="58">
        <v>0</v>
      </c>
      <c r="R548" s="59">
        <v>0</v>
      </c>
      <c r="S548" s="10"/>
      <c r="T548" s="10"/>
      <c r="U548" s="10"/>
      <c r="V548" s="10"/>
      <c r="W548" s="10"/>
      <c r="X548" s="10"/>
      <c r="Y548" s="10"/>
      <c r="Z548" s="10"/>
      <c r="AA548" s="10"/>
      <c r="AB548" s="10"/>
    </row>
    <row r="549" spans="1:28" x14ac:dyDescent="0.25">
      <c r="A549" s="60"/>
      <c r="B549" s="55" t="s">
        <v>411</v>
      </c>
      <c r="C549" s="55" t="s">
        <v>415</v>
      </c>
      <c r="D549" s="55" t="s">
        <v>415</v>
      </c>
      <c r="E549" s="56">
        <v>54</v>
      </c>
      <c r="F549" s="57">
        <v>0</v>
      </c>
      <c r="G549" s="58">
        <v>0</v>
      </c>
      <c r="H549" s="58">
        <v>0</v>
      </c>
      <c r="I549" s="58">
        <v>0</v>
      </c>
      <c r="J549" s="58">
        <v>0</v>
      </c>
      <c r="K549" s="58">
        <v>0</v>
      </c>
      <c r="L549" s="58">
        <v>0</v>
      </c>
      <c r="M549" s="58">
        <v>0</v>
      </c>
      <c r="N549" s="58">
        <v>0</v>
      </c>
      <c r="O549" s="58">
        <v>0</v>
      </c>
      <c r="P549" s="58">
        <v>8000.0684000000001</v>
      </c>
      <c r="Q549" s="58">
        <v>0</v>
      </c>
      <c r="R549" s="59">
        <v>8000.0684000000001</v>
      </c>
      <c r="S549" s="10"/>
      <c r="T549" s="10"/>
      <c r="U549" s="10"/>
      <c r="V549" s="10"/>
      <c r="W549" s="10"/>
      <c r="X549" s="10"/>
      <c r="Y549" s="10"/>
      <c r="Z549" s="10"/>
      <c r="AA549" s="10"/>
      <c r="AB549" s="10"/>
    </row>
    <row r="550" spans="1:28" x14ac:dyDescent="0.25">
      <c r="A550" s="60"/>
      <c r="B550" s="55" t="s">
        <v>418</v>
      </c>
      <c r="C550" s="55" t="s">
        <v>424</v>
      </c>
      <c r="D550" s="55" t="s">
        <v>418</v>
      </c>
      <c r="E550" s="56">
        <v>65</v>
      </c>
      <c r="F550" s="57">
        <v>0</v>
      </c>
      <c r="G550" s="58">
        <v>0</v>
      </c>
      <c r="H550" s="58">
        <v>0</v>
      </c>
      <c r="I550" s="58">
        <v>0</v>
      </c>
      <c r="J550" s="58">
        <v>0</v>
      </c>
      <c r="K550" s="58">
        <v>0</v>
      </c>
      <c r="L550" s="58">
        <v>0</v>
      </c>
      <c r="M550" s="58">
        <v>0</v>
      </c>
      <c r="N550" s="58">
        <v>0</v>
      </c>
      <c r="O550" s="58">
        <v>0</v>
      </c>
      <c r="P550" s="58">
        <v>5086.4286199999997</v>
      </c>
      <c r="Q550" s="58">
        <v>0</v>
      </c>
      <c r="R550" s="59">
        <v>5086.4286199999997</v>
      </c>
      <c r="S550" s="10"/>
      <c r="T550" s="10"/>
      <c r="U550" s="10"/>
      <c r="V550" s="10"/>
      <c r="W550" s="10"/>
      <c r="X550" s="10"/>
      <c r="Y550" s="10"/>
      <c r="Z550" s="10"/>
      <c r="AA550" s="10"/>
      <c r="AB550" s="10"/>
    </row>
    <row r="551" spans="1:28" x14ac:dyDescent="0.25">
      <c r="A551" s="60"/>
      <c r="B551" s="55" t="s">
        <v>427</v>
      </c>
      <c r="C551" s="55" t="s">
        <v>428</v>
      </c>
      <c r="D551" s="55" t="s">
        <v>428</v>
      </c>
      <c r="E551" s="56">
        <v>32</v>
      </c>
      <c r="F551" s="57">
        <v>0</v>
      </c>
      <c r="G551" s="58">
        <v>0</v>
      </c>
      <c r="H551" s="58">
        <v>0</v>
      </c>
      <c r="I551" s="58">
        <v>0</v>
      </c>
      <c r="J551" s="58">
        <v>0</v>
      </c>
      <c r="K551" s="58">
        <v>0</v>
      </c>
      <c r="L551" s="58">
        <v>0</v>
      </c>
      <c r="M551" s="58">
        <v>0</v>
      </c>
      <c r="N551" s="58">
        <v>0</v>
      </c>
      <c r="O551" s="58">
        <v>0</v>
      </c>
      <c r="P551" s="58">
        <v>14797.60072</v>
      </c>
      <c r="Q551" s="58">
        <v>0</v>
      </c>
      <c r="R551" s="59">
        <v>14797.60072</v>
      </c>
      <c r="S551" s="10"/>
      <c r="T551" s="10"/>
      <c r="U551" s="10"/>
      <c r="V551" s="10"/>
      <c r="W551" s="10"/>
      <c r="X551" s="10"/>
      <c r="Y551" s="10"/>
      <c r="Z551" s="10"/>
      <c r="AA551" s="10"/>
      <c r="AB551" s="10"/>
    </row>
    <row r="552" spans="1:28" x14ac:dyDescent="0.25">
      <c r="A552" s="60"/>
      <c r="B552" s="60"/>
      <c r="C552" s="60"/>
      <c r="D552" s="55" t="s">
        <v>431</v>
      </c>
      <c r="E552" s="56">
        <v>41</v>
      </c>
      <c r="F552" s="57">
        <v>0</v>
      </c>
      <c r="G552" s="58">
        <v>0</v>
      </c>
      <c r="H552" s="58">
        <v>0</v>
      </c>
      <c r="I552" s="58">
        <v>0</v>
      </c>
      <c r="J552" s="58">
        <v>0</v>
      </c>
      <c r="K552" s="58">
        <v>0</v>
      </c>
      <c r="L552" s="58">
        <v>0</v>
      </c>
      <c r="M552" s="58">
        <v>0</v>
      </c>
      <c r="N552" s="58">
        <v>0</v>
      </c>
      <c r="O552" s="58">
        <v>0</v>
      </c>
      <c r="P552" s="58">
        <v>14309.92539</v>
      </c>
      <c r="Q552" s="58">
        <v>202.48479999999998</v>
      </c>
      <c r="R552" s="59">
        <v>14512.410189999999</v>
      </c>
      <c r="S552" s="10"/>
      <c r="T552" s="10"/>
      <c r="U552" s="10"/>
      <c r="V552" s="10"/>
      <c r="W552" s="10"/>
      <c r="X552" s="10"/>
      <c r="Y552" s="10"/>
      <c r="Z552" s="10"/>
      <c r="AA552" s="10"/>
      <c r="AB552" s="10"/>
    </row>
    <row r="553" spans="1:28" x14ac:dyDescent="0.25">
      <c r="A553" s="60"/>
      <c r="B553" s="55" t="s">
        <v>440</v>
      </c>
      <c r="C553" s="55" t="s">
        <v>450</v>
      </c>
      <c r="D553" s="55" t="s">
        <v>451</v>
      </c>
      <c r="E553" s="56">
        <v>61</v>
      </c>
      <c r="F553" s="57">
        <v>0</v>
      </c>
      <c r="G553" s="58">
        <v>0</v>
      </c>
      <c r="H553" s="58">
        <v>0</v>
      </c>
      <c r="I553" s="58">
        <v>0</v>
      </c>
      <c r="J553" s="58">
        <v>0</v>
      </c>
      <c r="K553" s="58">
        <v>0</v>
      </c>
      <c r="L553" s="58">
        <v>0</v>
      </c>
      <c r="M553" s="58">
        <v>0</v>
      </c>
      <c r="N553" s="58">
        <v>0</v>
      </c>
      <c r="O553" s="58">
        <v>0</v>
      </c>
      <c r="P553" s="58">
        <v>6284.7949100000005</v>
      </c>
      <c r="Q553" s="58">
        <v>0</v>
      </c>
      <c r="R553" s="59">
        <v>6284.7949100000005</v>
      </c>
      <c r="S553" s="10"/>
      <c r="T553" s="10"/>
      <c r="U553" s="10"/>
      <c r="V553" s="10"/>
      <c r="W553" s="10"/>
      <c r="X553" s="10"/>
      <c r="Y553" s="10"/>
      <c r="Z553" s="10"/>
      <c r="AA553" s="10"/>
      <c r="AB553" s="10"/>
    </row>
    <row r="554" spans="1:28" x14ac:dyDescent="0.25">
      <c r="A554" s="60"/>
      <c r="B554" s="60"/>
      <c r="C554" s="55" t="s">
        <v>462</v>
      </c>
      <c r="D554" s="55" t="s">
        <v>462</v>
      </c>
      <c r="E554" s="56">
        <v>51</v>
      </c>
      <c r="F554" s="57">
        <v>0</v>
      </c>
      <c r="G554" s="58">
        <v>0</v>
      </c>
      <c r="H554" s="58">
        <v>0</v>
      </c>
      <c r="I554" s="58">
        <v>0</v>
      </c>
      <c r="J554" s="58">
        <v>0</v>
      </c>
      <c r="K554" s="58">
        <v>0</v>
      </c>
      <c r="L554" s="58">
        <v>0</v>
      </c>
      <c r="M554" s="58">
        <v>0</v>
      </c>
      <c r="N554" s="58">
        <v>0</v>
      </c>
      <c r="O554" s="58">
        <v>0</v>
      </c>
      <c r="P554" s="58">
        <v>10415.13524</v>
      </c>
      <c r="Q554" s="58">
        <v>0</v>
      </c>
      <c r="R554" s="59">
        <v>10415.13524</v>
      </c>
      <c r="S554" s="10"/>
      <c r="T554" s="10"/>
      <c r="U554" s="10"/>
      <c r="V554" s="10"/>
      <c r="W554" s="10"/>
      <c r="X554" s="10"/>
      <c r="Y554" s="10"/>
      <c r="Z554" s="10"/>
      <c r="AA554" s="10"/>
      <c r="AB554" s="10"/>
    </row>
    <row r="555" spans="1:28" x14ac:dyDescent="0.25">
      <c r="A555" s="60"/>
      <c r="B555" s="55" t="s">
        <v>470</v>
      </c>
      <c r="C555" s="55" t="s">
        <v>475</v>
      </c>
      <c r="D555" s="55" t="s">
        <v>476</v>
      </c>
      <c r="E555" s="56">
        <v>66</v>
      </c>
      <c r="F555" s="57">
        <v>0</v>
      </c>
      <c r="G555" s="58">
        <v>0</v>
      </c>
      <c r="H555" s="58">
        <v>0</v>
      </c>
      <c r="I555" s="58">
        <v>0</v>
      </c>
      <c r="J555" s="58">
        <v>0</v>
      </c>
      <c r="K555" s="58">
        <v>0</v>
      </c>
      <c r="L555" s="58">
        <v>0</v>
      </c>
      <c r="M555" s="58">
        <v>0</v>
      </c>
      <c r="N555" s="58">
        <v>0</v>
      </c>
      <c r="O555" s="58">
        <v>0</v>
      </c>
      <c r="P555" s="58">
        <v>12027.59864</v>
      </c>
      <c r="Q555" s="58">
        <v>0</v>
      </c>
      <c r="R555" s="59">
        <v>12027.59864</v>
      </c>
      <c r="S555" s="10"/>
      <c r="T555" s="10"/>
      <c r="U555" s="10"/>
      <c r="V555" s="10"/>
      <c r="W555" s="10"/>
      <c r="X555" s="10"/>
      <c r="Y555" s="10"/>
      <c r="Z555" s="10"/>
      <c r="AA555" s="10"/>
      <c r="AB555" s="10"/>
    </row>
    <row r="556" spans="1:28" x14ac:dyDescent="0.25">
      <c r="A556" s="60"/>
      <c r="B556" s="60"/>
      <c r="C556" s="55" t="s">
        <v>477</v>
      </c>
      <c r="D556" s="55" t="s">
        <v>478</v>
      </c>
      <c r="E556" s="56">
        <v>40</v>
      </c>
      <c r="F556" s="57">
        <v>0</v>
      </c>
      <c r="G556" s="58">
        <v>0</v>
      </c>
      <c r="H556" s="58">
        <v>0</v>
      </c>
      <c r="I556" s="58">
        <v>0</v>
      </c>
      <c r="J556" s="58">
        <v>0</v>
      </c>
      <c r="K556" s="58">
        <v>0</v>
      </c>
      <c r="L556" s="58">
        <v>0</v>
      </c>
      <c r="M556" s="58">
        <v>0</v>
      </c>
      <c r="N556" s="58">
        <v>0</v>
      </c>
      <c r="O556" s="58">
        <v>0</v>
      </c>
      <c r="P556" s="58">
        <v>22368.076579999997</v>
      </c>
      <c r="Q556" s="58">
        <v>0</v>
      </c>
      <c r="R556" s="59">
        <v>22368.076579999997</v>
      </c>
      <c r="S556" s="10"/>
      <c r="T556" s="10"/>
      <c r="U556" s="10"/>
      <c r="V556" s="10"/>
      <c r="W556" s="10"/>
      <c r="X556" s="10"/>
      <c r="Y556" s="10"/>
      <c r="Z556" s="10"/>
      <c r="AA556" s="10"/>
      <c r="AB556" s="10"/>
    </row>
    <row r="557" spans="1:28" x14ac:dyDescent="0.25">
      <c r="A557" s="60"/>
      <c r="B557" s="60"/>
      <c r="C557" s="55" t="s">
        <v>470</v>
      </c>
      <c r="D557" s="55" t="s">
        <v>470</v>
      </c>
      <c r="E557" s="56">
        <v>10</v>
      </c>
      <c r="F557" s="57">
        <v>0</v>
      </c>
      <c r="G557" s="58">
        <v>0</v>
      </c>
      <c r="H557" s="58">
        <v>0</v>
      </c>
      <c r="I557" s="58">
        <v>0</v>
      </c>
      <c r="J557" s="58">
        <v>0</v>
      </c>
      <c r="K557" s="58">
        <v>0</v>
      </c>
      <c r="L557" s="58">
        <v>0</v>
      </c>
      <c r="M557" s="58">
        <v>0</v>
      </c>
      <c r="N557" s="58">
        <v>0</v>
      </c>
      <c r="O557" s="58">
        <v>0</v>
      </c>
      <c r="P557" s="58">
        <v>24859.292570000001</v>
      </c>
      <c r="Q557" s="58">
        <v>0</v>
      </c>
      <c r="R557" s="59">
        <v>24859.292570000001</v>
      </c>
      <c r="S557" s="10"/>
      <c r="T557" s="10"/>
      <c r="U557" s="10"/>
      <c r="V557" s="10"/>
      <c r="W557" s="10"/>
      <c r="X557" s="10"/>
      <c r="Y557" s="10"/>
      <c r="Z557" s="10"/>
      <c r="AA557" s="10"/>
      <c r="AB557" s="10"/>
    </row>
    <row r="558" spans="1:28" x14ac:dyDescent="0.25">
      <c r="A558" s="60"/>
      <c r="B558" s="55" t="s">
        <v>498</v>
      </c>
      <c r="C558" s="55" t="s">
        <v>499</v>
      </c>
      <c r="D558" s="55" t="s">
        <v>500</v>
      </c>
      <c r="E558" s="56">
        <v>52</v>
      </c>
      <c r="F558" s="57">
        <v>0</v>
      </c>
      <c r="G558" s="58">
        <v>0</v>
      </c>
      <c r="H558" s="58">
        <v>0</v>
      </c>
      <c r="I558" s="58">
        <v>0</v>
      </c>
      <c r="J558" s="58">
        <v>0</v>
      </c>
      <c r="K558" s="58">
        <v>0</v>
      </c>
      <c r="L558" s="58">
        <v>0</v>
      </c>
      <c r="M558" s="58">
        <v>0</v>
      </c>
      <c r="N558" s="58">
        <v>0</v>
      </c>
      <c r="O558" s="58">
        <v>0</v>
      </c>
      <c r="P558" s="58">
        <v>15830.24029</v>
      </c>
      <c r="Q558" s="58">
        <v>0</v>
      </c>
      <c r="R558" s="59">
        <v>15830.24029</v>
      </c>
      <c r="S558" s="10"/>
      <c r="T558" s="10"/>
      <c r="U558" s="10"/>
      <c r="V558" s="10"/>
      <c r="W558" s="10"/>
      <c r="X558" s="10"/>
      <c r="Y558" s="10"/>
      <c r="Z558" s="10"/>
      <c r="AA558" s="10"/>
      <c r="AB558" s="10"/>
    </row>
    <row r="559" spans="1:28" x14ac:dyDescent="0.25">
      <c r="A559" s="60"/>
      <c r="B559" s="60"/>
      <c r="C559" s="55" t="s">
        <v>498</v>
      </c>
      <c r="D559" s="55" t="s">
        <v>506</v>
      </c>
      <c r="E559" s="56">
        <v>4</v>
      </c>
      <c r="F559" s="57">
        <v>0</v>
      </c>
      <c r="G559" s="58">
        <v>0</v>
      </c>
      <c r="H559" s="58">
        <v>0</v>
      </c>
      <c r="I559" s="58">
        <v>0</v>
      </c>
      <c r="J559" s="58">
        <v>0</v>
      </c>
      <c r="K559" s="58">
        <v>0</v>
      </c>
      <c r="L559" s="58">
        <v>0</v>
      </c>
      <c r="M559" s="58">
        <v>0</v>
      </c>
      <c r="N559" s="58">
        <v>0</v>
      </c>
      <c r="O559" s="58">
        <v>0</v>
      </c>
      <c r="P559" s="58">
        <v>30072.547930000001</v>
      </c>
      <c r="Q559" s="58">
        <v>0</v>
      </c>
      <c r="R559" s="59">
        <v>30072.547930000001</v>
      </c>
      <c r="S559" s="10"/>
      <c r="T559" s="10"/>
      <c r="U559" s="10"/>
      <c r="V559" s="10"/>
      <c r="W559" s="10"/>
      <c r="X559" s="10"/>
      <c r="Y559" s="10"/>
      <c r="Z559" s="10"/>
      <c r="AA559" s="10"/>
      <c r="AB559" s="10"/>
    </row>
    <row r="560" spans="1:28" x14ac:dyDescent="0.25">
      <c r="A560" s="60"/>
      <c r="B560" s="55" t="s">
        <v>519</v>
      </c>
      <c r="C560" s="55" t="s">
        <v>519</v>
      </c>
      <c r="D560" s="55" t="s">
        <v>519</v>
      </c>
      <c r="E560" s="56">
        <v>18</v>
      </c>
      <c r="F560" s="57">
        <v>0</v>
      </c>
      <c r="G560" s="58">
        <v>0</v>
      </c>
      <c r="H560" s="58">
        <v>0</v>
      </c>
      <c r="I560" s="58">
        <v>0</v>
      </c>
      <c r="J560" s="58">
        <v>0</v>
      </c>
      <c r="K560" s="58">
        <v>0</v>
      </c>
      <c r="L560" s="58">
        <v>0</v>
      </c>
      <c r="M560" s="58">
        <v>0</v>
      </c>
      <c r="N560" s="58">
        <v>0</v>
      </c>
      <c r="O560" s="58">
        <v>0</v>
      </c>
      <c r="P560" s="58">
        <v>19535.61592</v>
      </c>
      <c r="Q560" s="58">
        <v>0</v>
      </c>
      <c r="R560" s="59">
        <v>19535.61592</v>
      </c>
      <c r="S560" s="10"/>
      <c r="T560" s="10"/>
      <c r="U560" s="10"/>
      <c r="V560" s="10"/>
      <c r="W560" s="10"/>
      <c r="X560" s="10"/>
      <c r="Y560" s="10"/>
      <c r="Z560" s="10"/>
      <c r="AA560" s="10"/>
      <c r="AB560" s="10"/>
    </row>
    <row r="561" spans="1:28" x14ac:dyDescent="0.25">
      <c r="A561" s="60"/>
      <c r="B561" s="55" t="s">
        <v>527</v>
      </c>
      <c r="C561" s="55" t="s">
        <v>527</v>
      </c>
      <c r="D561" s="55" t="s">
        <v>527</v>
      </c>
      <c r="E561" s="56">
        <v>36</v>
      </c>
      <c r="F561" s="57">
        <v>0</v>
      </c>
      <c r="G561" s="58">
        <v>0</v>
      </c>
      <c r="H561" s="58">
        <v>0</v>
      </c>
      <c r="I561" s="58">
        <v>0</v>
      </c>
      <c r="J561" s="58">
        <v>0</v>
      </c>
      <c r="K561" s="58">
        <v>0</v>
      </c>
      <c r="L561" s="58">
        <v>0</v>
      </c>
      <c r="M561" s="58">
        <v>0</v>
      </c>
      <c r="N561" s="58">
        <v>0</v>
      </c>
      <c r="O561" s="58">
        <v>0</v>
      </c>
      <c r="P561" s="58">
        <v>8281.2952000000005</v>
      </c>
      <c r="Q561" s="58">
        <v>616.27548000000002</v>
      </c>
      <c r="R561" s="59">
        <v>8897.5706799999989</v>
      </c>
      <c r="S561" s="10"/>
      <c r="T561" s="10"/>
      <c r="U561" s="10"/>
      <c r="V561" s="10"/>
      <c r="W561" s="10"/>
      <c r="X561" s="10"/>
      <c r="Y561" s="10"/>
      <c r="Z561" s="10"/>
      <c r="AA561" s="10"/>
      <c r="AB561" s="10"/>
    </row>
    <row r="562" spans="1:28" x14ac:dyDescent="0.25">
      <c r="A562" s="60"/>
      <c r="B562" s="55" t="s">
        <v>408</v>
      </c>
      <c r="C562" s="55" t="s">
        <v>532</v>
      </c>
      <c r="D562" s="55" t="s">
        <v>535</v>
      </c>
      <c r="E562" s="56">
        <v>70</v>
      </c>
      <c r="F562" s="57">
        <v>0</v>
      </c>
      <c r="G562" s="58">
        <v>0</v>
      </c>
      <c r="H562" s="58">
        <v>0</v>
      </c>
      <c r="I562" s="58">
        <v>0</v>
      </c>
      <c r="J562" s="58">
        <v>0</v>
      </c>
      <c r="K562" s="58">
        <v>0</v>
      </c>
      <c r="L562" s="58">
        <v>0</v>
      </c>
      <c r="M562" s="58">
        <v>0</v>
      </c>
      <c r="N562" s="58">
        <v>0</v>
      </c>
      <c r="O562" s="58">
        <v>0</v>
      </c>
      <c r="P562" s="58">
        <v>13463.285</v>
      </c>
      <c r="Q562" s="58">
        <v>0</v>
      </c>
      <c r="R562" s="59">
        <v>13463.285</v>
      </c>
      <c r="S562" s="10"/>
      <c r="T562" s="10"/>
      <c r="U562" s="10"/>
      <c r="V562" s="10"/>
      <c r="W562" s="10"/>
      <c r="X562" s="10"/>
      <c r="Y562" s="10"/>
      <c r="Z562" s="10"/>
      <c r="AA562" s="10"/>
      <c r="AB562" s="10"/>
    </row>
    <row r="563" spans="1:28" x14ac:dyDescent="0.25">
      <c r="A563" s="60"/>
      <c r="B563" s="60"/>
      <c r="C563" s="55" t="s">
        <v>537</v>
      </c>
      <c r="D563" s="55" t="s">
        <v>537</v>
      </c>
      <c r="E563" s="56">
        <v>60</v>
      </c>
      <c r="F563" s="57">
        <v>0</v>
      </c>
      <c r="G563" s="58">
        <v>0</v>
      </c>
      <c r="H563" s="58">
        <v>0</v>
      </c>
      <c r="I563" s="58">
        <v>0</v>
      </c>
      <c r="J563" s="58">
        <v>0</v>
      </c>
      <c r="K563" s="58">
        <v>0</v>
      </c>
      <c r="L563" s="58">
        <v>0</v>
      </c>
      <c r="M563" s="58">
        <v>0</v>
      </c>
      <c r="N563" s="58">
        <v>0</v>
      </c>
      <c r="O563" s="58">
        <v>0</v>
      </c>
      <c r="P563" s="58">
        <v>3629.4014400000001</v>
      </c>
      <c r="Q563" s="58">
        <v>0</v>
      </c>
      <c r="R563" s="59">
        <v>3629.4014400000001</v>
      </c>
      <c r="S563" s="10"/>
      <c r="T563" s="10"/>
      <c r="U563" s="10"/>
      <c r="V563" s="10"/>
      <c r="W563" s="10"/>
      <c r="X563" s="10"/>
      <c r="Y563" s="10"/>
      <c r="Z563" s="10"/>
      <c r="AA563" s="10"/>
      <c r="AB563" s="10"/>
    </row>
    <row r="564" spans="1:28" x14ac:dyDescent="0.25">
      <c r="A564" s="65" t="s">
        <v>543</v>
      </c>
      <c r="B564" s="66"/>
      <c r="C564" s="66"/>
      <c r="D564" s="66"/>
      <c r="E564" s="66"/>
      <c r="F564" s="67">
        <v>13499136.168979993</v>
      </c>
      <c r="G564" s="68">
        <v>1333889.65989</v>
      </c>
      <c r="H564" s="68">
        <v>14833025.828869998</v>
      </c>
      <c r="I564" s="68">
        <v>19866468.43973998</v>
      </c>
      <c r="J564" s="68">
        <v>162953.92292000007</v>
      </c>
      <c r="K564" s="68">
        <v>20029422.362660002</v>
      </c>
      <c r="L564" s="68">
        <v>4346622.418089997</v>
      </c>
      <c r="M564" s="68">
        <v>1165929.6104199991</v>
      </c>
      <c r="N564" s="68">
        <v>5512552.0285099968</v>
      </c>
      <c r="O564" s="68">
        <v>40375000.220039956</v>
      </c>
      <c r="P564" s="68">
        <v>20849503.615260009</v>
      </c>
      <c r="Q564" s="68">
        <v>239677.69918</v>
      </c>
      <c r="R564" s="69">
        <v>21089181.314440008</v>
      </c>
      <c r="S564" s="10"/>
      <c r="T564" s="10"/>
      <c r="U564" s="10"/>
      <c r="V564" s="10"/>
      <c r="W564" s="10"/>
      <c r="X564" s="10"/>
      <c r="Y564" s="10"/>
      <c r="Z564" s="10"/>
      <c r="AA564" s="10"/>
      <c r="AB564" s="10"/>
    </row>
    <row r="565" spans="1:28" x14ac:dyDescent="0.25">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row>
    <row r="566" spans="1:28" x14ac:dyDescent="0.25">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spans="1:28" s="70" customFormat="1" x14ac:dyDescent="0.25">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spans="1:28" x14ac:dyDescent="0.25">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row>
    <row r="569" spans="1:28" x14ac:dyDescent="0.25">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row>
    <row r="570" spans="1:28" x14ac:dyDescent="0.25">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row>
    <row r="571" spans="1:28" x14ac:dyDescent="0.25">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row>
    <row r="572" spans="1:28" x14ac:dyDescent="0.25">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row>
    <row r="573" spans="1:28" x14ac:dyDescent="0.25">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row>
    <row r="574" spans="1:28" x14ac:dyDescent="0.25">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row>
    <row r="575" spans="1:28" x14ac:dyDescent="0.25">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row>
    <row r="576" spans="1:28" x14ac:dyDescent="0.25">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row>
    <row r="577" spans="1:28" x14ac:dyDescent="0.25">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row>
    <row r="578" spans="1:28" x14ac:dyDescent="0.25">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row>
    <row r="579" spans="1:28" x14ac:dyDescent="0.25">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row>
    <row r="580" spans="1:28" x14ac:dyDescent="0.25">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row>
    <row r="581" spans="1:28" x14ac:dyDescent="0.25">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row>
    <row r="582" spans="1:28" x14ac:dyDescent="0.25">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row>
    <row r="583" spans="1:28" x14ac:dyDescent="0.25">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row>
    <row r="584" spans="1:28" x14ac:dyDescent="0.25">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row>
    <row r="585" spans="1:28" x14ac:dyDescent="0.25">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row>
    <row r="586" spans="1:28" x14ac:dyDescent="0.25">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row>
    <row r="587" spans="1:28" x14ac:dyDescent="0.25">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row>
    <row r="588" spans="1:28" x14ac:dyDescent="0.25">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row>
    <row r="589" spans="1:28" x14ac:dyDescent="0.25">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row>
    <row r="590" spans="1:28" x14ac:dyDescent="0.25">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row>
    <row r="591" spans="1:28" x14ac:dyDescent="0.25">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row>
    <row r="592" spans="1:28" x14ac:dyDescent="0.25">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row>
    <row r="593" spans="1:28" x14ac:dyDescent="0.25">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row>
    <row r="594" spans="1:28" x14ac:dyDescent="0.25">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row>
    <row r="595" spans="1:28" x14ac:dyDescent="0.25">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row>
    <row r="596" spans="1:28" x14ac:dyDescent="0.25">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row>
    <row r="597" spans="1:28" x14ac:dyDescent="0.25">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row>
    <row r="598" spans="1:28" x14ac:dyDescent="0.25">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row>
    <row r="599" spans="1:28" x14ac:dyDescent="0.25">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row>
    <row r="600" spans="1:28" x14ac:dyDescent="0.25">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row>
    <row r="601" spans="1:28" x14ac:dyDescent="0.25">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row>
    <row r="602" spans="1:28" x14ac:dyDescent="0.25">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row>
    <row r="603" spans="1:28" x14ac:dyDescent="0.25">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row>
    <row r="604" spans="1:28" x14ac:dyDescent="0.25">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row>
    <row r="605" spans="1:28" x14ac:dyDescent="0.25">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row>
    <row r="606" spans="1:28" x14ac:dyDescent="0.25">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row>
    <row r="607" spans="1:28" x14ac:dyDescent="0.25">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row>
    <row r="608" spans="1:28" x14ac:dyDescent="0.25">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row>
    <row r="609" spans="1:28" x14ac:dyDescent="0.25">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row>
    <row r="610" spans="1:28" x14ac:dyDescent="0.25">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row>
    <row r="611" spans="1:28" x14ac:dyDescent="0.25">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row>
    <row r="612" spans="1:28" x14ac:dyDescent="0.25">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row>
    <row r="613" spans="1:28" x14ac:dyDescent="0.25">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row>
    <row r="614" spans="1:28" x14ac:dyDescent="0.25">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row>
    <row r="615" spans="1:28" x14ac:dyDescent="0.25">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row>
    <row r="616" spans="1:28" x14ac:dyDescent="0.25">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row>
    <row r="617" spans="1:28" x14ac:dyDescent="0.25">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row>
    <row r="618" spans="1:28" x14ac:dyDescent="0.25">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row>
    <row r="619" spans="1:28" x14ac:dyDescent="0.25">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row>
    <row r="620" spans="1:28" x14ac:dyDescent="0.25">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row>
    <row r="621" spans="1:28" x14ac:dyDescent="0.25">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row>
    <row r="622" spans="1:28" x14ac:dyDescent="0.25">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row>
    <row r="623" spans="1:28" x14ac:dyDescent="0.25">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row>
    <row r="624" spans="1:28" x14ac:dyDescent="0.25">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row>
    <row r="625" spans="1:28" x14ac:dyDescent="0.25">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row>
    <row r="626" spans="1:28" x14ac:dyDescent="0.25">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row>
    <row r="627" spans="1:28" x14ac:dyDescent="0.25">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row>
    <row r="628" spans="1:28" x14ac:dyDescent="0.25">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row>
    <row r="629" spans="1:28" x14ac:dyDescent="0.25">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row>
    <row r="630" spans="1:28" x14ac:dyDescent="0.25">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row>
    <row r="631" spans="1:28" x14ac:dyDescent="0.25">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row>
    <row r="632" spans="1:28" x14ac:dyDescent="0.25">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row>
    <row r="633" spans="1:28" x14ac:dyDescent="0.25">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row>
    <row r="634" spans="1:28" x14ac:dyDescent="0.25">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row>
    <row r="635" spans="1:28" x14ac:dyDescent="0.25">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row>
    <row r="636" spans="1:28" x14ac:dyDescent="0.25">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row>
    <row r="637" spans="1:28" x14ac:dyDescent="0.25">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row>
    <row r="638" spans="1:28" x14ac:dyDescent="0.25">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row>
    <row r="639" spans="1:28" x14ac:dyDescent="0.25">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row>
    <row r="640" spans="1:28" x14ac:dyDescent="0.25">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row>
    <row r="641" spans="1:28" x14ac:dyDescent="0.25">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row>
    <row r="642" spans="1:28" x14ac:dyDescent="0.25">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row>
    <row r="643" spans="1:28" x14ac:dyDescent="0.25">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row>
    <row r="644" spans="1:28" x14ac:dyDescent="0.25">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row>
    <row r="645" spans="1:28" x14ac:dyDescent="0.25">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row>
    <row r="646" spans="1:28" x14ac:dyDescent="0.25">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row>
    <row r="647" spans="1:28" x14ac:dyDescent="0.25">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row>
    <row r="648" spans="1:28" x14ac:dyDescent="0.25">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row>
    <row r="649" spans="1:28" x14ac:dyDescent="0.25">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row>
    <row r="650" spans="1:28" x14ac:dyDescent="0.25">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row>
    <row r="651" spans="1:28" x14ac:dyDescent="0.25">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row>
    <row r="652" spans="1:28" x14ac:dyDescent="0.25">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row>
    <row r="653" spans="1:28" x14ac:dyDescent="0.25">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row>
    <row r="654" spans="1:28" x14ac:dyDescent="0.25">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row>
    <row r="655" spans="1:28" x14ac:dyDescent="0.25">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row>
    <row r="656" spans="1:28" x14ac:dyDescent="0.25">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row>
    <row r="657" spans="1:28" x14ac:dyDescent="0.25">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row>
    <row r="658" spans="1:28" x14ac:dyDescent="0.25">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row>
    <row r="659" spans="1:28" x14ac:dyDescent="0.25">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row>
    <row r="660" spans="1:28" x14ac:dyDescent="0.25">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row>
    <row r="661" spans="1:28" x14ac:dyDescent="0.25">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row>
    <row r="662" spans="1:28" x14ac:dyDescent="0.25">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row>
    <row r="663" spans="1:28" x14ac:dyDescent="0.25">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row>
    <row r="664" spans="1:28" x14ac:dyDescent="0.25">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row>
    <row r="665" spans="1:28" x14ac:dyDescent="0.25">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row>
    <row r="666" spans="1:28" x14ac:dyDescent="0.25">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row>
    <row r="667" spans="1:28" x14ac:dyDescent="0.25">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row>
    <row r="668" spans="1:28" x14ac:dyDescent="0.25">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row>
    <row r="669" spans="1:28" x14ac:dyDescent="0.25">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row>
    <row r="670" spans="1:28" x14ac:dyDescent="0.25">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row>
    <row r="671" spans="1:28" x14ac:dyDescent="0.25">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row>
    <row r="672" spans="1:28" x14ac:dyDescent="0.25">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row>
    <row r="673" spans="1:28" x14ac:dyDescent="0.25">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row>
    <row r="674" spans="1:28" x14ac:dyDescent="0.25">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row>
    <row r="675" spans="1:28" x14ac:dyDescent="0.25">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row>
    <row r="676" spans="1:28" x14ac:dyDescent="0.25">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row>
    <row r="677" spans="1:28" x14ac:dyDescent="0.25">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row>
    <row r="678" spans="1:28" x14ac:dyDescent="0.25">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row>
    <row r="679" spans="1:28" x14ac:dyDescent="0.25">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row>
    <row r="680" spans="1:28" x14ac:dyDescent="0.25">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row>
    <row r="681" spans="1:28" x14ac:dyDescent="0.25">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row>
    <row r="682" spans="1:28" x14ac:dyDescent="0.25">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row>
    <row r="683" spans="1:28" x14ac:dyDescent="0.25">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row>
    <row r="684" spans="1:28" x14ac:dyDescent="0.25">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row>
    <row r="685" spans="1:28" x14ac:dyDescent="0.25">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row>
    <row r="686" spans="1:28" x14ac:dyDescent="0.25">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row>
    <row r="687" spans="1:28" x14ac:dyDescent="0.25">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row>
    <row r="688" spans="1:28" x14ac:dyDescent="0.25">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row>
    <row r="689" spans="1:28" x14ac:dyDescent="0.25">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row>
    <row r="690" spans="1:28" x14ac:dyDescent="0.25">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row>
    <row r="691" spans="1:28" x14ac:dyDescent="0.25">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row>
    <row r="692" spans="1:28" x14ac:dyDescent="0.25">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row>
    <row r="693" spans="1:28" x14ac:dyDescent="0.25">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row>
    <row r="694" spans="1:28" x14ac:dyDescent="0.25">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row>
    <row r="695" spans="1:28" x14ac:dyDescent="0.25">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row>
    <row r="696" spans="1:28" x14ac:dyDescent="0.25">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row>
    <row r="697" spans="1:28" x14ac:dyDescent="0.25">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row>
    <row r="698" spans="1:28" x14ac:dyDescent="0.25">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row>
    <row r="699" spans="1:28" x14ac:dyDescent="0.25">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row>
    <row r="700" spans="1:28" x14ac:dyDescent="0.25">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row>
    <row r="701" spans="1:28" x14ac:dyDescent="0.25">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row>
    <row r="702" spans="1:28" x14ac:dyDescent="0.25">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row>
    <row r="703" spans="1:28" x14ac:dyDescent="0.25">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row>
    <row r="704" spans="1:28" x14ac:dyDescent="0.25">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row>
    <row r="705" spans="1:28" x14ac:dyDescent="0.25">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row>
    <row r="706" spans="1:28" x14ac:dyDescent="0.25">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row>
    <row r="707" spans="1:28" x14ac:dyDescent="0.25">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row>
    <row r="708" spans="1:28" x14ac:dyDescent="0.25">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row>
    <row r="709" spans="1:28" x14ac:dyDescent="0.25">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row>
    <row r="710" spans="1:28" x14ac:dyDescent="0.25">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row>
    <row r="711" spans="1:28" x14ac:dyDescent="0.25">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row>
    <row r="712" spans="1:28" x14ac:dyDescent="0.25">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row>
    <row r="713" spans="1:28" x14ac:dyDescent="0.25">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row>
    <row r="714" spans="1:28" x14ac:dyDescent="0.25">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row>
    <row r="715" spans="1:28" x14ac:dyDescent="0.25">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row>
    <row r="716" spans="1:28" x14ac:dyDescent="0.25">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row>
    <row r="717" spans="1:28" x14ac:dyDescent="0.25">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row>
    <row r="718" spans="1:28" x14ac:dyDescent="0.25">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row>
    <row r="719" spans="1:28" x14ac:dyDescent="0.25">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row>
    <row r="720" spans="1:28" x14ac:dyDescent="0.25">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row>
    <row r="721" spans="1:28" x14ac:dyDescent="0.25">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row>
    <row r="722" spans="1:28" x14ac:dyDescent="0.25">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row>
    <row r="723" spans="1:28" x14ac:dyDescent="0.25">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row>
    <row r="724" spans="1:28" x14ac:dyDescent="0.25">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row>
    <row r="725" spans="1:28" x14ac:dyDescent="0.25">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row>
    <row r="726" spans="1:28" x14ac:dyDescent="0.25">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row>
    <row r="727" spans="1:28" x14ac:dyDescent="0.25">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row>
    <row r="728" spans="1:28" x14ac:dyDescent="0.25">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row>
    <row r="729" spans="1:28" x14ac:dyDescent="0.25">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row>
    <row r="730" spans="1:28" x14ac:dyDescent="0.25">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row>
    <row r="731" spans="1:28" x14ac:dyDescent="0.25">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row>
    <row r="732" spans="1:28" x14ac:dyDescent="0.25">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row>
    <row r="733" spans="1:28" x14ac:dyDescent="0.25">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row>
    <row r="734" spans="1:28" x14ac:dyDescent="0.25">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row>
    <row r="735" spans="1:28" x14ac:dyDescent="0.25">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row>
    <row r="736" spans="1:28" x14ac:dyDescent="0.25">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row>
    <row r="737" spans="1:28" x14ac:dyDescent="0.25">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row>
    <row r="738" spans="1:28" x14ac:dyDescent="0.25">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row>
    <row r="739" spans="1:28" x14ac:dyDescent="0.25">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row>
    <row r="740" spans="1:28" x14ac:dyDescent="0.25">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row>
    <row r="741" spans="1:28" x14ac:dyDescent="0.25">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row>
    <row r="742" spans="1:28" x14ac:dyDescent="0.25">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row>
    <row r="743" spans="1:28" x14ac:dyDescent="0.25">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row>
    <row r="744" spans="1:28" x14ac:dyDescent="0.25">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row>
    <row r="745" spans="1:28" x14ac:dyDescent="0.25">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row>
    <row r="746" spans="1:28" x14ac:dyDescent="0.25">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row>
    <row r="747" spans="1:28" x14ac:dyDescent="0.25">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row>
    <row r="748" spans="1:28" x14ac:dyDescent="0.25">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row>
    <row r="749" spans="1:28" x14ac:dyDescent="0.25">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row>
    <row r="750" spans="1:28" x14ac:dyDescent="0.25">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row>
    <row r="751" spans="1:28" x14ac:dyDescent="0.25">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row>
    <row r="752" spans="1:28" x14ac:dyDescent="0.25">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row>
    <row r="753" spans="1:28" x14ac:dyDescent="0.25">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row>
    <row r="754" spans="1:28" x14ac:dyDescent="0.25">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row>
    <row r="755" spans="1:28" x14ac:dyDescent="0.25">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row>
    <row r="756" spans="1:28" x14ac:dyDescent="0.25">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row>
    <row r="757" spans="1:28" x14ac:dyDescent="0.25">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row>
    <row r="758" spans="1:28" x14ac:dyDescent="0.25">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row>
    <row r="759" spans="1:28" x14ac:dyDescent="0.25">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row>
    <row r="760" spans="1:28" x14ac:dyDescent="0.25">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row>
    <row r="761" spans="1:28" x14ac:dyDescent="0.25">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row>
    <row r="762" spans="1:28" x14ac:dyDescent="0.25">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row>
    <row r="763" spans="1:28" x14ac:dyDescent="0.25">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row>
    <row r="764" spans="1:28" x14ac:dyDescent="0.25">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row>
    <row r="765" spans="1:28" x14ac:dyDescent="0.25">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row>
    <row r="766" spans="1:28" x14ac:dyDescent="0.25">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row>
    <row r="767" spans="1:28" x14ac:dyDescent="0.25">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row>
    <row r="768" spans="1:28" x14ac:dyDescent="0.25">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row>
    <row r="769" spans="1:28" x14ac:dyDescent="0.25">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row>
    <row r="770" spans="1:28" x14ac:dyDescent="0.25">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row>
    <row r="771" spans="1:28" x14ac:dyDescent="0.25">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row>
    <row r="772" spans="1:28" x14ac:dyDescent="0.25">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row>
    <row r="773" spans="1:28" x14ac:dyDescent="0.25">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row>
    <row r="774" spans="1:28" x14ac:dyDescent="0.25">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row>
    <row r="775" spans="1:28" x14ac:dyDescent="0.25">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row>
    <row r="776" spans="1:28" x14ac:dyDescent="0.25">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row>
    <row r="777" spans="1:28" x14ac:dyDescent="0.25">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row>
    <row r="778" spans="1:28" x14ac:dyDescent="0.25">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row>
    <row r="779" spans="1:28" x14ac:dyDescent="0.25">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row>
    <row r="780" spans="1:28" x14ac:dyDescent="0.25">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row>
    <row r="781" spans="1:28" x14ac:dyDescent="0.25">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row>
    <row r="782" spans="1:28" x14ac:dyDescent="0.25">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row>
    <row r="783" spans="1:28" x14ac:dyDescent="0.25">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row>
    <row r="784" spans="1:28" x14ac:dyDescent="0.25">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row>
    <row r="785" spans="1:28" x14ac:dyDescent="0.25">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row>
    <row r="786" spans="1:28" x14ac:dyDescent="0.25">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row>
    <row r="787" spans="1:28" x14ac:dyDescent="0.25">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row>
    <row r="788" spans="1:28" x14ac:dyDescent="0.25">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row>
    <row r="789" spans="1:28" x14ac:dyDescent="0.25">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row>
    <row r="790" spans="1:28" x14ac:dyDescent="0.25">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row>
    <row r="791" spans="1:28" x14ac:dyDescent="0.25">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row>
    <row r="792" spans="1:28" x14ac:dyDescent="0.25">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row>
    <row r="793" spans="1:28" x14ac:dyDescent="0.25">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row>
    <row r="794" spans="1:28" x14ac:dyDescent="0.25">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row>
    <row r="795" spans="1:28" x14ac:dyDescent="0.25">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row>
    <row r="796" spans="1:28" x14ac:dyDescent="0.25">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row>
    <row r="797" spans="1:28" x14ac:dyDescent="0.25">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row>
    <row r="798" spans="1:28" x14ac:dyDescent="0.25">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row>
    <row r="799" spans="1:28" x14ac:dyDescent="0.25">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row>
    <row r="800" spans="1:28" x14ac:dyDescent="0.25">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row>
    <row r="801" spans="1:28" x14ac:dyDescent="0.25">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row>
    <row r="802" spans="1:28" x14ac:dyDescent="0.25">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row>
    <row r="803" spans="1:28" x14ac:dyDescent="0.25">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row>
    <row r="804" spans="1:28" x14ac:dyDescent="0.25">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row>
    <row r="805" spans="1:28" x14ac:dyDescent="0.25">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row>
    <row r="806" spans="1:28" x14ac:dyDescent="0.25">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row>
    <row r="807" spans="1:28" x14ac:dyDescent="0.25">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row>
    <row r="808" spans="1:28" x14ac:dyDescent="0.25">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row>
    <row r="809" spans="1:28" x14ac:dyDescent="0.25">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row>
    <row r="810" spans="1:28" x14ac:dyDescent="0.25">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row>
    <row r="811" spans="1:28" x14ac:dyDescent="0.25">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row>
    <row r="812" spans="1:28" x14ac:dyDescent="0.25">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row>
    <row r="813" spans="1:28" x14ac:dyDescent="0.25">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row>
    <row r="814" spans="1:28" x14ac:dyDescent="0.25">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row>
    <row r="815" spans="1:28" x14ac:dyDescent="0.25">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row>
    <row r="816" spans="1:28" x14ac:dyDescent="0.25">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row>
    <row r="817" spans="1:28" x14ac:dyDescent="0.25">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row>
    <row r="818" spans="1:28" x14ac:dyDescent="0.25">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row>
    <row r="819" spans="1:28" x14ac:dyDescent="0.25">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row>
    <row r="820" spans="1:28" x14ac:dyDescent="0.25">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row>
    <row r="821" spans="1:28" x14ac:dyDescent="0.25">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row>
    <row r="822" spans="1:28" x14ac:dyDescent="0.25">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row>
    <row r="823" spans="1:28" x14ac:dyDescent="0.25">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row>
    <row r="824" spans="1:28" x14ac:dyDescent="0.25">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row>
    <row r="825" spans="1:28" x14ac:dyDescent="0.25">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row>
    <row r="826" spans="1:28" x14ac:dyDescent="0.25">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row>
    <row r="827" spans="1:28" x14ac:dyDescent="0.25">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row>
    <row r="828" spans="1:28" x14ac:dyDescent="0.25">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row>
    <row r="829" spans="1:28" x14ac:dyDescent="0.25">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row>
    <row r="830" spans="1:28" x14ac:dyDescent="0.25">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row>
    <row r="831" spans="1:28" x14ac:dyDescent="0.25">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row>
    <row r="832" spans="1:28" x14ac:dyDescent="0.25">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row>
    <row r="833" spans="1:28" x14ac:dyDescent="0.25">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row>
    <row r="834" spans="1:28" x14ac:dyDescent="0.25">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row>
    <row r="835" spans="1:28" x14ac:dyDescent="0.25">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row>
    <row r="836" spans="1:28" x14ac:dyDescent="0.25">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row>
    <row r="837" spans="1:28" x14ac:dyDescent="0.25">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row>
    <row r="838" spans="1:28" x14ac:dyDescent="0.25">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row>
    <row r="839" spans="1:28" x14ac:dyDescent="0.25">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row>
    <row r="840" spans="1:28" x14ac:dyDescent="0.25">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row>
    <row r="841" spans="1:28" x14ac:dyDescent="0.25">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row>
    <row r="842" spans="1:28" x14ac:dyDescent="0.25">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row>
    <row r="843" spans="1:28" x14ac:dyDescent="0.25">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row>
    <row r="844" spans="1:28" x14ac:dyDescent="0.25">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row>
    <row r="845" spans="1:28" x14ac:dyDescent="0.25">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row>
    <row r="846" spans="1:28" x14ac:dyDescent="0.25">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row>
    <row r="847" spans="1:28" x14ac:dyDescent="0.25">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row>
    <row r="848" spans="1:28" x14ac:dyDescent="0.25">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row>
    <row r="849" spans="1:28" x14ac:dyDescent="0.25">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row>
    <row r="850" spans="1:28" x14ac:dyDescent="0.25">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row>
    <row r="851" spans="1:28" x14ac:dyDescent="0.25">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row>
    <row r="852" spans="1:28" x14ac:dyDescent="0.25">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row>
    <row r="853" spans="1:28" x14ac:dyDescent="0.25">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row>
    <row r="854" spans="1:28" x14ac:dyDescent="0.25">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row>
    <row r="855" spans="1:28" x14ac:dyDescent="0.25">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row>
    <row r="856" spans="1:28" x14ac:dyDescent="0.25">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row>
    <row r="857" spans="1:28" x14ac:dyDescent="0.25">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row>
    <row r="858" spans="1:28" x14ac:dyDescent="0.25">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row>
    <row r="859" spans="1:28" x14ac:dyDescent="0.25">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row>
    <row r="860" spans="1:28" x14ac:dyDescent="0.25">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row>
    <row r="861" spans="1:28" x14ac:dyDescent="0.25">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row>
    <row r="862" spans="1:28" x14ac:dyDescent="0.25">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row>
    <row r="863" spans="1:28" x14ac:dyDescent="0.25">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row>
    <row r="864" spans="1:28" x14ac:dyDescent="0.25">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row>
    <row r="865" spans="1:28" x14ac:dyDescent="0.25">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row>
    <row r="866" spans="1:28" x14ac:dyDescent="0.25">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row>
    <row r="867" spans="1:28" x14ac:dyDescent="0.25">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row>
    <row r="868" spans="1:28" x14ac:dyDescent="0.25">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row>
    <row r="869" spans="1:28" x14ac:dyDescent="0.25">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row>
    <row r="870" spans="1:28" x14ac:dyDescent="0.25">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row>
    <row r="871" spans="1:28" x14ac:dyDescent="0.25">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row>
    <row r="872" spans="1:28" x14ac:dyDescent="0.25">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row>
    <row r="873" spans="1:28" x14ac:dyDescent="0.25">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row>
    <row r="874" spans="1:28" x14ac:dyDescent="0.25">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row>
    <row r="875" spans="1:28" x14ac:dyDescent="0.25">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row>
    <row r="876" spans="1:28" x14ac:dyDescent="0.25">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row>
    <row r="877" spans="1:28" x14ac:dyDescent="0.25">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row>
    <row r="878" spans="1:28" x14ac:dyDescent="0.25">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row>
    <row r="879" spans="1:28" x14ac:dyDescent="0.25">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row>
    <row r="880" spans="1:28" x14ac:dyDescent="0.25">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row>
    <row r="881" spans="1:28" x14ac:dyDescent="0.25">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row>
    <row r="882" spans="1:28" x14ac:dyDescent="0.25">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row>
    <row r="883" spans="1:28" x14ac:dyDescent="0.25">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row>
    <row r="884" spans="1:28" x14ac:dyDescent="0.25">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row>
    <row r="885" spans="1:28" x14ac:dyDescent="0.25">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row>
    <row r="886" spans="1:28" x14ac:dyDescent="0.25">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row>
    <row r="887" spans="1:28" x14ac:dyDescent="0.25">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row>
    <row r="888" spans="1:28" x14ac:dyDescent="0.25">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row>
    <row r="889" spans="1:28" x14ac:dyDescent="0.25">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row>
    <row r="890" spans="1:28" x14ac:dyDescent="0.25">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row>
    <row r="891" spans="1:28" x14ac:dyDescent="0.25">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row>
    <row r="892" spans="1:28" x14ac:dyDescent="0.25">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row>
    <row r="893" spans="1:28" x14ac:dyDescent="0.25">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row>
    <row r="894" spans="1:28" x14ac:dyDescent="0.25">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row>
    <row r="895" spans="1:28" x14ac:dyDescent="0.25">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row>
    <row r="896" spans="1:28" x14ac:dyDescent="0.25">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row>
    <row r="897" spans="1:28" x14ac:dyDescent="0.25">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row>
    <row r="898" spans="1:28" x14ac:dyDescent="0.25">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row>
    <row r="899" spans="1:28" x14ac:dyDescent="0.25">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row>
    <row r="900" spans="1:28" x14ac:dyDescent="0.25">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row>
    <row r="901" spans="1:28" x14ac:dyDescent="0.25">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row>
    <row r="902" spans="1:28" x14ac:dyDescent="0.25">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row>
    <row r="903" spans="1:28" x14ac:dyDescent="0.25">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row>
    <row r="904" spans="1:28" x14ac:dyDescent="0.25">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row>
    <row r="905" spans="1:28" x14ac:dyDescent="0.25">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row>
    <row r="906" spans="1:28" x14ac:dyDescent="0.25">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row>
    <row r="907" spans="1:28" x14ac:dyDescent="0.25">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row>
    <row r="908" spans="1:28" x14ac:dyDescent="0.25">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row>
    <row r="909" spans="1:28" x14ac:dyDescent="0.25">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row>
    <row r="910" spans="1:28" x14ac:dyDescent="0.25">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row>
    <row r="911" spans="1:28" x14ac:dyDescent="0.25">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row>
    <row r="912" spans="1:28" x14ac:dyDescent="0.25">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row>
    <row r="913" spans="1:28" x14ac:dyDescent="0.25">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row>
    <row r="914" spans="1:28" x14ac:dyDescent="0.25">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row>
    <row r="915" spans="1:28" x14ac:dyDescent="0.25">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row>
    <row r="916" spans="1:28" x14ac:dyDescent="0.25">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row>
    <row r="917" spans="1:28" x14ac:dyDescent="0.25">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row>
    <row r="918" spans="1:28" x14ac:dyDescent="0.25">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row>
    <row r="919" spans="1:28" x14ac:dyDescent="0.25">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row>
    <row r="920" spans="1:28" x14ac:dyDescent="0.25">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row>
    <row r="921" spans="1:28" x14ac:dyDescent="0.25">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row>
    <row r="922" spans="1:28" x14ac:dyDescent="0.25">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row>
    <row r="923" spans="1:28" x14ac:dyDescent="0.25">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row>
    <row r="924" spans="1:28" x14ac:dyDescent="0.25">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row>
    <row r="925" spans="1:28" x14ac:dyDescent="0.25">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row>
    <row r="926" spans="1:28" x14ac:dyDescent="0.25">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row>
    <row r="927" spans="1:28" x14ac:dyDescent="0.25">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row>
    <row r="928" spans="1:28" x14ac:dyDescent="0.25">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row>
    <row r="929" spans="1:28" x14ac:dyDescent="0.25">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row>
    <row r="930" spans="1:28" x14ac:dyDescent="0.25">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row>
    <row r="931" spans="1:28" x14ac:dyDescent="0.25">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row>
    <row r="932" spans="1:28" x14ac:dyDescent="0.25">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row>
    <row r="933" spans="1:28" x14ac:dyDescent="0.25">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row>
    <row r="934" spans="1:28" x14ac:dyDescent="0.25">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row>
    <row r="935" spans="1:28" x14ac:dyDescent="0.25">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row>
    <row r="936" spans="1:28" x14ac:dyDescent="0.25">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row>
    <row r="937" spans="1:28" x14ac:dyDescent="0.25">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row>
    <row r="938" spans="1:28" x14ac:dyDescent="0.25">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row>
    <row r="939" spans="1:28" x14ac:dyDescent="0.25">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row>
    <row r="940" spans="1:28" x14ac:dyDescent="0.25">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row>
    <row r="941" spans="1:28" x14ac:dyDescent="0.25">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row>
    <row r="942" spans="1:28" x14ac:dyDescent="0.25">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row>
    <row r="943" spans="1:28" x14ac:dyDescent="0.25">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row>
    <row r="944" spans="1:28" x14ac:dyDescent="0.25">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row>
    <row r="945" spans="1:28" x14ac:dyDescent="0.25">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row>
    <row r="946" spans="1:28" x14ac:dyDescent="0.25">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row>
    <row r="947" spans="1:28" x14ac:dyDescent="0.25">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row>
    <row r="948" spans="1:28" x14ac:dyDescent="0.25">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row>
    <row r="949" spans="1:28" x14ac:dyDescent="0.25">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row>
    <row r="950" spans="1:28" x14ac:dyDescent="0.25">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row>
    <row r="951" spans="1:28" x14ac:dyDescent="0.25">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row>
    <row r="952" spans="1:28" x14ac:dyDescent="0.25">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row>
    <row r="953" spans="1:28" x14ac:dyDescent="0.25">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row>
    <row r="954" spans="1:28" x14ac:dyDescent="0.25">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row>
    <row r="955" spans="1:28" x14ac:dyDescent="0.25">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row>
    <row r="956" spans="1:28" x14ac:dyDescent="0.25">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row>
    <row r="957" spans="1:28" x14ac:dyDescent="0.25">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row>
    <row r="958" spans="1:28" x14ac:dyDescent="0.25">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row>
    <row r="959" spans="1:28" x14ac:dyDescent="0.25">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row>
    <row r="960" spans="1:28" x14ac:dyDescent="0.25">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row>
    <row r="961" spans="1:28" x14ac:dyDescent="0.25">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row>
    <row r="962" spans="1:28" x14ac:dyDescent="0.25">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row>
    <row r="963" spans="1:28" x14ac:dyDescent="0.25">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row>
    <row r="964" spans="1:28" x14ac:dyDescent="0.25">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row>
    <row r="965" spans="1:28" x14ac:dyDescent="0.25">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row>
    <row r="966" spans="1:28" x14ac:dyDescent="0.25">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row>
    <row r="967" spans="1:28" x14ac:dyDescent="0.25">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row>
    <row r="968" spans="1:28" x14ac:dyDescent="0.25">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row>
    <row r="969" spans="1:28" x14ac:dyDescent="0.25">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row>
    <row r="970" spans="1:28" x14ac:dyDescent="0.25">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row>
    <row r="971" spans="1:28" x14ac:dyDescent="0.25">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row>
    <row r="972" spans="1:28" x14ac:dyDescent="0.25">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row>
    <row r="973" spans="1:28" x14ac:dyDescent="0.25">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row>
    <row r="974" spans="1:28" x14ac:dyDescent="0.25">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row>
    <row r="975" spans="1:28" x14ac:dyDescent="0.25">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row>
    <row r="976" spans="1:28" x14ac:dyDescent="0.25">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row>
    <row r="977" spans="1:28" x14ac:dyDescent="0.25">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row>
    <row r="978" spans="1:28" x14ac:dyDescent="0.25">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row>
    <row r="979" spans="1:28" x14ac:dyDescent="0.25">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row>
    <row r="980" spans="1:28" x14ac:dyDescent="0.25">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row>
    <row r="981" spans="1:28" x14ac:dyDescent="0.25">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row>
    <row r="982" spans="1:28" x14ac:dyDescent="0.25">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row>
    <row r="983" spans="1:28" x14ac:dyDescent="0.25">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row>
    <row r="984" spans="1:28" x14ac:dyDescent="0.25">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row>
    <row r="985" spans="1:28" x14ac:dyDescent="0.25">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row>
    <row r="986" spans="1:28" x14ac:dyDescent="0.25">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row>
    <row r="987" spans="1:28" x14ac:dyDescent="0.25">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row>
    <row r="988" spans="1:28" x14ac:dyDescent="0.25">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row>
    <row r="989" spans="1:28" x14ac:dyDescent="0.25">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row>
    <row r="990" spans="1:28" x14ac:dyDescent="0.25">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row>
    <row r="991" spans="1:28" x14ac:dyDescent="0.25">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row>
    <row r="992" spans="1:28" x14ac:dyDescent="0.25">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row>
    <row r="993" spans="1:28" x14ac:dyDescent="0.25">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row>
    <row r="994" spans="1:28" x14ac:dyDescent="0.25">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row>
    <row r="995" spans="1:28" x14ac:dyDescent="0.25">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row>
    <row r="996" spans="1:28" x14ac:dyDescent="0.25">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row>
    <row r="997" spans="1:28" x14ac:dyDescent="0.25">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row>
    <row r="998" spans="1:28" x14ac:dyDescent="0.25">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row>
    <row r="999" spans="1:28" x14ac:dyDescent="0.25">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row>
    <row r="1000" spans="1:28" x14ac:dyDescent="0.25">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row>
    <row r="1001" spans="1:28" x14ac:dyDescent="0.25">
      <c r="A1001" s="10"/>
      <c r="B1001" s="10"/>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row>
    <row r="1002" spans="1:28" x14ac:dyDescent="0.25">
      <c r="A1002" s="10"/>
      <c r="B1002" s="10"/>
      <c r="C1002" s="10"/>
      <c r="D1002" s="10"/>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row>
    <row r="1003" spans="1:28" x14ac:dyDescent="0.25">
      <c r="A1003" s="10"/>
      <c r="B1003" s="10"/>
      <c r="C1003" s="10"/>
      <c r="D1003" s="10"/>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row>
    <row r="1004" spans="1:28" x14ac:dyDescent="0.25">
      <c r="A1004" s="10"/>
      <c r="B1004" s="10"/>
      <c r="C1004" s="10"/>
      <c r="D1004" s="10"/>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row>
    <row r="1005" spans="1:28" x14ac:dyDescent="0.25">
      <c r="A1005" s="10"/>
      <c r="B1005" s="10"/>
      <c r="C1005" s="10"/>
      <c r="D1005" s="10"/>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row>
    <row r="1006" spans="1:28" x14ac:dyDescent="0.25">
      <c r="A1006" s="10"/>
      <c r="B1006" s="10"/>
      <c r="C1006" s="10"/>
      <c r="D1006" s="10"/>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row>
    <row r="1007" spans="1:28" x14ac:dyDescent="0.25">
      <c r="A1007" s="10"/>
      <c r="B1007" s="10"/>
      <c r="C1007" s="10"/>
      <c r="D1007" s="10"/>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row>
    <row r="1008" spans="1:28" x14ac:dyDescent="0.25">
      <c r="A1008" s="10"/>
      <c r="B1008" s="10"/>
      <c r="C1008" s="10"/>
      <c r="D1008" s="10"/>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row>
    <row r="1009" spans="1:28" x14ac:dyDescent="0.25">
      <c r="A1009" s="10"/>
      <c r="B1009" s="10"/>
      <c r="C1009" s="10"/>
      <c r="D1009" s="10"/>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row>
    <row r="1010" spans="1:28" x14ac:dyDescent="0.25">
      <c r="A1010" s="10"/>
      <c r="B1010" s="10"/>
      <c r="C1010" s="10"/>
      <c r="D1010" s="10"/>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row>
    <row r="1011" spans="1:28" x14ac:dyDescent="0.25">
      <c r="A1011" s="10"/>
      <c r="B1011" s="10"/>
      <c r="C1011" s="10"/>
      <c r="D1011" s="10"/>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row>
    <row r="1012" spans="1:28" x14ac:dyDescent="0.25">
      <c r="A1012" s="10"/>
      <c r="B1012" s="10"/>
      <c r="C1012" s="10"/>
      <c r="D1012" s="10"/>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row>
    <row r="1013" spans="1:28" x14ac:dyDescent="0.25">
      <c r="A1013" s="10"/>
      <c r="B1013" s="10"/>
      <c r="C1013" s="10"/>
      <c r="D1013" s="10"/>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row>
    <row r="1014" spans="1:28" x14ac:dyDescent="0.25">
      <c r="A1014" s="10"/>
      <c r="B1014" s="10"/>
      <c r="C1014" s="10"/>
      <c r="D1014" s="10"/>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row>
    <row r="1015" spans="1:28" x14ac:dyDescent="0.25">
      <c r="A1015" s="10"/>
      <c r="B1015" s="10"/>
      <c r="C1015" s="10"/>
      <c r="D1015" s="10"/>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row>
    <row r="1016" spans="1:28" x14ac:dyDescent="0.25">
      <c r="A1016" s="10"/>
      <c r="B1016" s="10"/>
      <c r="C1016" s="10"/>
      <c r="D1016" s="10"/>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row>
    <row r="1017" spans="1:28" x14ac:dyDescent="0.25">
      <c r="A1017" s="10"/>
      <c r="B1017" s="10"/>
      <c r="C1017" s="10"/>
      <c r="D1017" s="10"/>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row>
    <row r="1018" spans="1:28" x14ac:dyDescent="0.25">
      <c r="A1018" s="10"/>
      <c r="B1018" s="10"/>
      <c r="C1018" s="10"/>
      <c r="D1018" s="10"/>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row>
    <row r="1019" spans="1:28" x14ac:dyDescent="0.25">
      <c r="A1019" s="10"/>
      <c r="B1019" s="10"/>
      <c r="C1019" s="10"/>
      <c r="D1019" s="10"/>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row>
    <row r="1020" spans="1:28" x14ac:dyDescent="0.25">
      <c r="A1020" s="10"/>
      <c r="B1020" s="10"/>
      <c r="C1020" s="10"/>
      <c r="D1020" s="10"/>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row>
    <row r="1021" spans="1:28" x14ac:dyDescent="0.25">
      <c r="A1021" s="10"/>
      <c r="B1021" s="10"/>
      <c r="C1021" s="10"/>
      <c r="D1021" s="10"/>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row>
    <row r="1022" spans="1:28" x14ac:dyDescent="0.25">
      <c r="A1022" s="10"/>
      <c r="B1022" s="10"/>
      <c r="C1022" s="10"/>
      <c r="D1022" s="10"/>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row>
    <row r="1023" spans="1:28" x14ac:dyDescent="0.25">
      <c r="A1023" s="10"/>
      <c r="B1023" s="10"/>
      <c r="C1023" s="10"/>
      <c r="D1023" s="10"/>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row>
    <row r="1024" spans="1:28" x14ac:dyDescent="0.25">
      <c r="A1024" s="10"/>
      <c r="B1024" s="10"/>
      <c r="C1024" s="10"/>
      <c r="D1024" s="10"/>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row>
    <row r="1025" spans="1:28" x14ac:dyDescent="0.25">
      <c r="A1025" s="10"/>
      <c r="B1025" s="10"/>
      <c r="C1025" s="10"/>
      <c r="D1025" s="10"/>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row>
    <row r="1026" spans="1:28" x14ac:dyDescent="0.25">
      <c r="A1026" s="10"/>
      <c r="B1026" s="10"/>
      <c r="C1026" s="10"/>
      <c r="D1026" s="10"/>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row>
    <row r="1027" spans="1:28" x14ac:dyDescent="0.25">
      <c r="A1027" s="10"/>
      <c r="B1027" s="10"/>
      <c r="C1027" s="10"/>
      <c r="D1027" s="10"/>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row>
    <row r="1028" spans="1:28" x14ac:dyDescent="0.25">
      <c r="A1028" s="10"/>
      <c r="B1028" s="10"/>
      <c r="C1028" s="10"/>
      <c r="D1028" s="10"/>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row>
    <row r="1029" spans="1:28" x14ac:dyDescent="0.25">
      <c r="A1029" s="10"/>
      <c r="B1029" s="10"/>
      <c r="C1029" s="10"/>
      <c r="D1029" s="10"/>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row>
    <row r="1030" spans="1:28" x14ac:dyDescent="0.25">
      <c r="A1030" s="10"/>
      <c r="B1030" s="10"/>
      <c r="C1030" s="10"/>
      <c r="D1030" s="10"/>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row>
    <row r="1031" spans="1:28" x14ac:dyDescent="0.25">
      <c r="A1031" s="10"/>
      <c r="B1031" s="10"/>
      <c r="C1031" s="10"/>
      <c r="D1031" s="10"/>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row>
    <row r="1032" spans="1:28" x14ac:dyDescent="0.25">
      <c r="A1032" s="10"/>
      <c r="B1032" s="10"/>
      <c r="C1032" s="10"/>
      <c r="D1032" s="10"/>
      <c r="E1032" s="10"/>
      <c r="F1032" s="10"/>
      <c r="G1032" s="10"/>
      <c r="H1032" s="10"/>
      <c r="I1032" s="10"/>
      <c r="J1032" s="10"/>
      <c r="K1032" s="10"/>
      <c r="L1032" s="10"/>
      <c r="M1032" s="10"/>
      <c r="N1032" s="10"/>
      <c r="O1032" s="10"/>
      <c r="P1032" s="10"/>
      <c r="Q1032" s="10"/>
      <c r="R1032" s="10"/>
      <c r="S1032" s="10"/>
      <c r="T1032" s="10"/>
      <c r="U1032" s="10"/>
      <c r="V1032" s="10"/>
      <c r="W1032" s="10"/>
      <c r="X1032" s="10"/>
      <c r="Y1032" s="10"/>
      <c r="Z1032" s="10"/>
      <c r="AA1032" s="10"/>
      <c r="AB1032" s="10"/>
    </row>
    <row r="1033" spans="1:28" x14ac:dyDescent="0.25">
      <c r="A1033" s="10"/>
      <c r="B1033" s="10"/>
      <c r="C1033" s="10"/>
      <c r="D1033" s="10"/>
      <c r="E1033" s="10"/>
      <c r="F1033" s="10"/>
      <c r="G1033" s="10"/>
      <c r="H1033" s="10"/>
      <c r="I1033" s="10"/>
      <c r="J1033" s="10"/>
      <c r="K1033" s="10"/>
      <c r="L1033" s="10"/>
      <c r="M1033" s="10"/>
      <c r="N1033" s="10"/>
      <c r="O1033" s="10"/>
      <c r="P1033" s="10"/>
      <c r="Q1033" s="10"/>
      <c r="R1033" s="10"/>
      <c r="S1033" s="10"/>
      <c r="T1033" s="10"/>
      <c r="U1033" s="10"/>
      <c r="V1033" s="10"/>
      <c r="W1033" s="10"/>
      <c r="X1033" s="10"/>
      <c r="Y1033" s="10"/>
      <c r="Z1033" s="10"/>
      <c r="AA1033" s="10"/>
      <c r="AB1033" s="10"/>
    </row>
    <row r="1034" spans="1:28" x14ac:dyDescent="0.25">
      <c r="A1034" s="10"/>
      <c r="B1034" s="10"/>
      <c r="C1034" s="10"/>
      <c r="D1034" s="10"/>
      <c r="E1034" s="10"/>
      <c r="F1034" s="10"/>
      <c r="G1034" s="10"/>
      <c r="H1034" s="10"/>
      <c r="I1034" s="10"/>
      <c r="J1034" s="10"/>
      <c r="K1034" s="10"/>
      <c r="L1034" s="10"/>
      <c r="M1034" s="10"/>
      <c r="N1034" s="10"/>
      <c r="O1034" s="10"/>
      <c r="P1034" s="10"/>
      <c r="Q1034" s="10"/>
      <c r="R1034" s="10"/>
      <c r="S1034" s="10"/>
      <c r="T1034" s="10"/>
      <c r="U1034" s="10"/>
      <c r="V1034" s="10"/>
      <c r="W1034" s="10"/>
      <c r="X1034" s="10"/>
      <c r="Y1034" s="10"/>
      <c r="Z1034" s="10"/>
      <c r="AA1034" s="10"/>
      <c r="AB1034" s="10"/>
    </row>
    <row r="1035" spans="1:28" x14ac:dyDescent="0.25">
      <c r="A1035" s="10"/>
      <c r="B1035" s="10"/>
      <c r="C1035" s="10"/>
      <c r="D1035" s="10"/>
      <c r="E1035" s="10"/>
      <c r="F1035" s="10"/>
      <c r="G1035" s="10"/>
      <c r="H1035" s="10"/>
      <c r="I1035" s="10"/>
      <c r="J1035" s="10"/>
      <c r="K1035" s="10"/>
      <c r="L1035" s="10"/>
      <c r="M1035" s="10"/>
      <c r="N1035" s="10"/>
      <c r="O1035" s="10"/>
      <c r="P1035" s="10"/>
      <c r="Q1035" s="10"/>
      <c r="R1035" s="10"/>
      <c r="S1035" s="10"/>
      <c r="T1035" s="10"/>
      <c r="U1035" s="10"/>
      <c r="V1035" s="10"/>
      <c r="W1035" s="10"/>
      <c r="X1035" s="10"/>
      <c r="Y1035" s="10"/>
      <c r="Z1035" s="10"/>
      <c r="AA1035" s="10"/>
      <c r="AB1035" s="10"/>
    </row>
    <row r="1036" spans="1:28" x14ac:dyDescent="0.25">
      <c r="A1036" s="10"/>
      <c r="B1036" s="10"/>
      <c r="C1036" s="10"/>
      <c r="D1036" s="10"/>
      <c r="E1036" s="10"/>
      <c r="F1036" s="10"/>
      <c r="G1036" s="10"/>
      <c r="H1036" s="10"/>
      <c r="I1036" s="10"/>
      <c r="J1036" s="10"/>
      <c r="K1036" s="10"/>
      <c r="L1036" s="10"/>
      <c r="M1036" s="10"/>
      <c r="N1036" s="10"/>
      <c r="O1036" s="10"/>
      <c r="P1036" s="10"/>
      <c r="Q1036" s="10"/>
      <c r="R1036" s="10"/>
      <c r="S1036" s="10"/>
      <c r="T1036" s="10"/>
      <c r="U1036" s="10"/>
      <c r="V1036" s="10"/>
      <c r="W1036" s="10"/>
      <c r="X1036" s="10"/>
      <c r="Y1036" s="10"/>
      <c r="Z1036" s="10"/>
      <c r="AA1036" s="10"/>
      <c r="AB1036" s="10"/>
    </row>
    <row r="1037" spans="1:28" x14ac:dyDescent="0.25">
      <c r="A1037" s="10"/>
      <c r="B1037" s="10"/>
      <c r="C1037" s="10"/>
      <c r="D1037" s="10"/>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row>
    <row r="1038" spans="1:28" x14ac:dyDescent="0.25">
      <c r="A1038" s="10"/>
      <c r="B1038" s="10"/>
      <c r="C1038" s="10"/>
      <c r="D1038" s="10"/>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row>
    <row r="1039" spans="1:28" x14ac:dyDescent="0.25">
      <c r="A1039" s="10"/>
      <c r="B1039" s="10"/>
      <c r="C1039" s="10"/>
      <c r="D1039" s="10"/>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row>
    <row r="1040" spans="1:28" x14ac:dyDescent="0.25">
      <c r="A1040" s="10"/>
      <c r="B1040" s="10"/>
      <c r="C1040" s="10"/>
      <c r="D1040" s="10"/>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row>
    <row r="1041" spans="1:28" x14ac:dyDescent="0.25">
      <c r="A1041" s="10"/>
      <c r="B1041" s="10"/>
      <c r="C1041" s="10"/>
      <c r="D1041" s="10"/>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row>
    <row r="1042" spans="1:28" x14ac:dyDescent="0.25">
      <c r="A1042" s="10"/>
      <c r="B1042" s="10"/>
      <c r="C1042" s="10"/>
      <c r="D1042" s="10"/>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row>
    <row r="1043" spans="1:28" x14ac:dyDescent="0.25">
      <c r="A1043" s="10"/>
      <c r="B1043" s="10"/>
      <c r="C1043" s="10"/>
      <c r="D1043" s="10"/>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row>
    <row r="1044" spans="1:28" x14ac:dyDescent="0.25">
      <c r="A1044" s="10"/>
      <c r="B1044" s="10"/>
      <c r="C1044" s="10"/>
      <c r="D1044" s="10"/>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row>
    <row r="1045" spans="1:28" x14ac:dyDescent="0.25">
      <c r="A1045" s="10"/>
      <c r="B1045" s="10"/>
      <c r="C1045" s="10"/>
      <c r="D1045" s="10"/>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row>
    <row r="1046" spans="1:28" x14ac:dyDescent="0.25">
      <c r="A1046" s="10"/>
      <c r="B1046" s="10"/>
      <c r="C1046" s="10"/>
      <c r="D1046" s="10"/>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row>
    <row r="1047" spans="1:28" x14ac:dyDescent="0.25">
      <c r="A1047" s="10"/>
      <c r="B1047" s="10"/>
      <c r="C1047" s="10"/>
      <c r="D1047" s="10"/>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row>
    <row r="1048" spans="1:28" x14ac:dyDescent="0.25">
      <c r="A1048" s="10"/>
      <c r="B1048" s="10"/>
      <c r="C1048" s="10"/>
      <c r="D1048" s="10"/>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row>
    <row r="1049" spans="1:28" x14ac:dyDescent="0.25">
      <c r="A1049" s="10"/>
      <c r="B1049" s="10"/>
      <c r="C1049" s="10"/>
      <c r="D1049" s="10"/>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row>
    <row r="1050" spans="1:28" x14ac:dyDescent="0.25">
      <c r="A1050" s="10"/>
      <c r="B1050" s="10"/>
      <c r="C1050" s="10"/>
      <c r="D1050" s="10"/>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row>
    <row r="1051" spans="1:28" x14ac:dyDescent="0.25">
      <c r="A1051" s="10"/>
      <c r="B1051" s="10"/>
      <c r="C1051" s="10"/>
      <c r="D1051" s="10"/>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row>
    <row r="1052" spans="1:28" x14ac:dyDescent="0.25">
      <c r="A1052" s="10"/>
      <c r="B1052" s="10"/>
      <c r="C1052" s="10"/>
      <c r="D1052" s="10"/>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row>
    <row r="1053" spans="1:28" x14ac:dyDescent="0.25">
      <c r="A1053" s="10"/>
      <c r="B1053" s="10"/>
      <c r="C1053" s="10"/>
      <c r="D1053" s="10"/>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row>
    <row r="1054" spans="1:28" x14ac:dyDescent="0.25">
      <c r="A1054" s="10"/>
      <c r="B1054" s="10"/>
      <c r="C1054" s="10"/>
      <c r="D1054" s="10"/>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row>
    <row r="1055" spans="1:28" x14ac:dyDescent="0.25">
      <c r="A1055" s="10"/>
      <c r="B1055" s="10"/>
      <c r="C1055" s="10"/>
      <c r="D1055" s="10"/>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row>
    <row r="1056" spans="1:28" x14ac:dyDescent="0.25">
      <c r="A1056" s="10"/>
      <c r="B1056" s="10"/>
      <c r="C1056" s="10"/>
      <c r="D1056" s="10"/>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row>
    <row r="1057" spans="1:28" x14ac:dyDescent="0.25">
      <c r="A1057" s="10"/>
      <c r="B1057" s="10"/>
      <c r="C1057" s="10"/>
      <c r="D1057" s="10"/>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row>
    <row r="1058" spans="1:28" x14ac:dyDescent="0.25">
      <c r="A1058" s="10"/>
      <c r="B1058" s="10"/>
      <c r="C1058" s="10"/>
      <c r="D1058" s="10"/>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row>
    <row r="1059" spans="1:28" x14ac:dyDescent="0.25">
      <c r="A1059" s="10"/>
      <c r="B1059" s="10"/>
      <c r="C1059" s="10"/>
      <c r="D1059" s="10"/>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row>
    <row r="1060" spans="1:28" x14ac:dyDescent="0.25">
      <c r="A1060" s="10"/>
      <c r="B1060" s="10"/>
      <c r="C1060" s="10"/>
      <c r="D1060" s="10"/>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row>
    <row r="1061" spans="1:28" x14ac:dyDescent="0.25">
      <c r="A1061" s="10"/>
      <c r="B1061" s="10"/>
      <c r="C1061" s="10"/>
      <c r="D1061" s="10"/>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row>
    <row r="1062" spans="1:28" x14ac:dyDescent="0.25">
      <c r="A1062" s="10"/>
      <c r="B1062" s="10"/>
      <c r="C1062" s="10"/>
      <c r="D1062" s="10"/>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row>
    <row r="1063" spans="1:28" x14ac:dyDescent="0.25">
      <c r="A1063" s="10"/>
      <c r="B1063" s="10"/>
      <c r="C1063" s="10"/>
      <c r="D1063" s="10"/>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row>
    <row r="1064" spans="1:28" x14ac:dyDescent="0.25">
      <c r="A1064" s="10"/>
      <c r="B1064" s="10"/>
      <c r="C1064" s="10"/>
      <c r="D1064" s="10"/>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row>
    <row r="1065" spans="1:28" x14ac:dyDescent="0.25">
      <c r="A1065" s="10"/>
      <c r="B1065" s="10"/>
      <c r="C1065" s="10"/>
      <c r="D1065" s="10"/>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row>
    <row r="1066" spans="1:28" x14ac:dyDescent="0.25">
      <c r="A1066" s="10"/>
      <c r="B1066" s="10"/>
      <c r="C1066" s="10"/>
      <c r="D1066" s="10"/>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row>
    <row r="1067" spans="1:28" x14ac:dyDescent="0.25">
      <c r="A1067" s="10"/>
      <c r="B1067" s="10"/>
      <c r="C1067" s="10"/>
      <c r="D1067" s="10"/>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91A560F2-2F0D-4872-9CBD-97D225BD9C96}"/>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05DD8-497B-4FB1-BBBA-5E87FBA78EAF}">
  <dimension ref="A1:AG17"/>
  <sheetViews>
    <sheetView showGridLines="0" zoomScale="70" zoomScaleNormal="70" workbookViewId="0"/>
  </sheetViews>
  <sheetFormatPr baseColWidth="10" defaultColWidth="13.88671875" defaultRowHeight="13.8" x14ac:dyDescent="0.3"/>
  <cols>
    <col min="1" max="1" width="19.33203125" style="253" customWidth="1"/>
    <col min="2" max="4" width="8.6640625" style="253" customWidth="1"/>
    <col min="5" max="5" width="0.6640625" style="253" customWidth="1"/>
    <col min="6" max="8" width="8.6640625" style="253" customWidth="1"/>
    <col min="9" max="9" width="0.6640625" style="253" customWidth="1"/>
    <col min="10" max="12" width="8.6640625" style="253" customWidth="1"/>
    <col min="13" max="13" width="0.6640625" style="253" customWidth="1"/>
    <col min="14" max="16" width="8.6640625" style="253" customWidth="1"/>
    <col min="17" max="17" width="0.6640625" style="253" customWidth="1"/>
    <col min="18" max="20" width="8.6640625" style="253" customWidth="1"/>
    <col min="21" max="21" width="0.6640625" style="253" customWidth="1"/>
    <col min="22" max="22" width="10.33203125" style="253" bestFit="1" customWidth="1"/>
    <col min="23" max="24" width="8.44140625" style="253" bestFit="1" customWidth="1"/>
    <col min="25" max="25" width="10.109375" style="253" customWidth="1"/>
    <col min="26" max="27" width="8.6640625" style="253" customWidth="1"/>
    <col min="28" max="28" width="0.6640625" style="253" customWidth="1"/>
    <col min="29" max="31" width="8.6640625" style="253" customWidth="1"/>
    <col min="32" max="32" width="0.6640625" style="253" customWidth="1"/>
    <col min="33" max="33" width="10.88671875" style="253" customWidth="1"/>
    <col min="34" max="256" width="13.88671875" style="253"/>
    <col min="257" max="257" width="19.33203125" style="253" customWidth="1"/>
    <col min="258" max="260" width="8.6640625" style="253" customWidth="1"/>
    <col min="261" max="261" width="0.6640625" style="253" customWidth="1"/>
    <col min="262" max="264" width="8.6640625" style="253" customWidth="1"/>
    <col min="265" max="265" width="0.6640625" style="253" customWidth="1"/>
    <col min="266" max="268" width="8.6640625" style="253" customWidth="1"/>
    <col min="269" max="269" width="0.6640625" style="253" customWidth="1"/>
    <col min="270" max="272" width="8.6640625" style="253" customWidth="1"/>
    <col min="273" max="273" width="0.6640625" style="253" customWidth="1"/>
    <col min="274" max="276" width="8.6640625" style="253" customWidth="1"/>
    <col min="277" max="277" width="0.6640625" style="253" customWidth="1"/>
    <col min="278" max="278" width="10.33203125" style="253" bestFit="1" customWidth="1"/>
    <col min="279" max="280" width="8.44140625" style="253" bestFit="1" customWidth="1"/>
    <col min="281" max="281" width="10.109375" style="253" customWidth="1"/>
    <col min="282" max="283" width="8.6640625" style="253" customWidth="1"/>
    <col min="284" max="284" width="0.6640625" style="253" customWidth="1"/>
    <col min="285" max="287" width="8.6640625" style="253" customWidth="1"/>
    <col min="288" max="288" width="0.6640625" style="253" customWidth="1"/>
    <col min="289" max="289" width="10.88671875" style="253" customWidth="1"/>
    <col min="290" max="512" width="13.88671875" style="253"/>
    <col min="513" max="513" width="19.33203125" style="253" customWidth="1"/>
    <col min="514" max="516" width="8.6640625" style="253" customWidth="1"/>
    <col min="517" max="517" width="0.6640625" style="253" customWidth="1"/>
    <col min="518" max="520" width="8.6640625" style="253" customWidth="1"/>
    <col min="521" max="521" width="0.6640625" style="253" customWidth="1"/>
    <col min="522" max="524" width="8.6640625" style="253" customWidth="1"/>
    <col min="525" max="525" width="0.6640625" style="253" customWidth="1"/>
    <col min="526" max="528" width="8.6640625" style="253" customWidth="1"/>
    <col min="529" max="529" width="0.6640625" style="253" customWidth="1"/>
    <col min="530" max="532" width="8.6640625" style="253" customWidth="1"/>
    <col min="533" max="533" width="0.6640625" style="253" customWidth="1"/>
    <col min="534" max="534" width="10.33203125" style="253" bestFit="1" customWidth="1"/>
    <col min="535" max="536" width="8.44140625" style="253" bestFit="1" customWidth="1"/>
    <col min="537" max="537" width="10.109375" style="253" customWidth="1"/>
    <col min="538" max="539" width="8.6640625" style="253" customWidth="1"/>
    <col min="540" max="540" width="0.6640625" style="253" customWidth="1"/>
    <col min="541" max="543" width="8.6640625" style="253" customWidth="1"/>
    <col min="544" max="544" width="0.6640625" style="253" customWidth="1"/>
    <col min="545" max="545" width="10.88671875" style="253" customWidth="1"/>
    <col min="546" max="768" width="13.88671875" style="253"/>
    <col min="769" max="769" width="19.33203125" style="253" customWidth="1"/>
    <col min="770" max="772" width="8.6640625" style="253" customWidth="1"/>
    <col min="773" max="773" width="0.6640625" style="253" customWidth="1"/>
    <col min="774" max="776" width="8.6640625" style="253" customWidth="1"/>
    <col min="777" max="777" width="0.6640625" style="253" customWidth="1"/>
    <col min="778" max="780" width="8.6640625" style="253" customWidth="1"/>
    <col min="781" max="781" width="0.6640625" style="253" customWidth="1"/>
    <col min="782" max="784" width="8.6640625" style="253" customWidth="1"/>
    <col min="785" max="785" width="0.6640625" style="253" customWidth="1"/>
    <col min="786" max="788" width="8.6640625" style="253" customWidth="1"/>
    <col min="789" max="789" width="0.6640625" style="253" customWidth="1"/>
    <col min="790" max="790" width="10.33203125" style="253" bestFit="1" customWidth="1"/>
    <col min="791" max="792" width="8.44140625" style="253" bestFit="1" customWidth="1"/>
    <col min="793" max="793" width="10.109375" style="253" customWidth="1"/>
    <col min="794" max="795" width="8.6640625" style="253" customWidth="1"/>
    <col min="796" max="796" width="0.6640625" style="253" customWidth="1"/>
    <col min="797" max="799" width="8.6640625" style="253" customWidth="1"/>
    <col min="800" max="800" width="0.6640625" style="253" customWidth="1"/>
    <col min="801" max="801" width="10.88671875" style="253" customWidth="1"/>
    <col min="802" max="1024" width="13.88671875" style="253"/>
    <col min="1025" max="1025" width="19.33203125" style="253" customWidth="1"/>
    <col min="1026" max="1028" width="8.6640625" style="253" customWidth="1"/>
    <col min="1029" max="1029" width="0.6640625" style="253" customWidth="1"/>
    <col min="1030" max="1032" width="8.6640625" style="253" customWidth="1"/>
    <col min="1033" max="1033" width="0.6640625" style="253" customWidth="1"/>
    <col min="1034" max="1036" width="8.6640625" style="253" customWidth="1"/>
    <col min="1037" max="1037" width="0.6640625" style="253" customWidth="1"/>
    <col min="1038" max="1040" width="8.6640625" style="253" customWidth="1"/>
    <col min="1041" max="1041" width="0.6640625" style="253" customWidth="1"/>
    <col min="1042" max="1044" width="8.6640625" style="253" customWidth="1"/>
    <col min="1045" max="1045" width="0.6640625" style="253" customWidth="1"/>
    <col min="1046" max="1046" width="10.33203125" style="253" bestFit="1" customWidth="1"/>
    <col min="1047" max="1048" width="8.44140625" style="253" bestFit="1" customWidth="1"/>
    <col min="1049" max="1049" width="10.109375" style="253" customWidth="1"/>
    <col min="1050" max="1051" width="8.6640625" style="253" customWidth="1"/>
    <col min="1052" max="1052" width="0.6640625" style="253" customWidth="1"/>
    <col min="1053" max="1055" width="8.6640625" style="253" customWidth="1"/>
    <col min="1056" max="1056" width="0.6640625" style="253" customWidth="1"/>
    <col min="1057" max="1057" width="10.88671875" style="253" customWidth="1"/>
    <col min="1058" max="1280" width="13.88671875" style="253"/>
    <col min="1281" max="1281" width="19.33203125" style="253" customWidth="1"/>
    <col min="1282" max="1284" width="8.6640625" style="253" customWidth="1"/>
    <col min="1285" max="1285" width="0.6640625" style="253" customWidth="1"/>
    <col min="1286" max="1288" width="8.6640625" style="253" customWidth="1"/>
    <col min="1289" max="1289" width="0.6640625" style="253" customWidth="1"/>
    <col min="1290" max="1292" width="8.6640625" style="253" customWidth="1"/>
    <col min="1293" max="1293" width="0.6640625" style="253" customWidth="1"/>
    <col min="1294" max="1296" width="8.6640625" style="253" customWidth="1"/>
    <col min="1297" max="1297" width="0.6640625" style="253" customWidth="1"/>
    <col min="1298" max="1300" width="8.6640625" style="253" customWidth="1"/>
    <col min="1301" max="1301" width="0.6640625" style="253" customWidth="1"/>
    <col min="1302" max="1302" width="10.33203125" style="253" bestFit="1" customWidth="1"/>
    <col min="1303" max="1304" width="8.44140625" style="253" bestFit="1" customWidth="1"/>
    <col min="1305" max="1305" width="10.109375" style="253" customWidth="1"/>
    <col min="1306" max="1307" width="8.6640625" style="253" customWidth="1"/>
    <col min="1308" max="1308" width="0.6640625" style="253" customWidth="1"/>
    <col min="1309" max="1311" width="8.6640625" style="253" customWidth="1"/>
    <col min="1312" max="1312" width="0.6640625" style="253" customWidth="1"/>
    <col min="1313" max="1313" width="10.88671875" style="253" customWidth="1"/>
    <col min="1314" max="1536" width="13.88671875" style="253"/>
    <col min="1537" max="1537" width="19.33203125" style="253" customWidth="1"/>
    <col min="1538" max="1540" width="8.6640625" style="253" customWidth="1"/>
    <col min="1541" max="1541" width="0.6640625" style="253" customWidth="1"/>
    <col min="1542" max="1544" width="8.6640625" style="253" customWidth="1"/>
    <col min="1545" max="1545" width="0.6640625" style="253" customWidth="1"/>
    <col min="1546" max="1548" width="8.6640625" style="253" customWidth="1"/>
    <col min="1549" max="1549" width="0.6640625" style="253" customWidth="1"/>
    <col min="1550" max="1552" width="8.6640625" style="253" customWidth="1"/>
    <col min="1553" max="1553" width="0.6640625" style="253" customWidth="1"/>
    <col min="1554" max="1556" width="8.6640625" style="253" customWidth="1"/>
    <col min="1557" max="1557" width="0.6640625" style="253" customWidth="1"/>
    <col min="1558" max="1558" width="10.33203125" style="253" bestFit="1" customWidth="1"/>
    <col min="1559" max="1560" width="8.44140625" style="253" bestFit="1" customWidth="1"/>
    <col min="1561" max="1561" width="10.109375" style="253" customWidth="1"/>
    <col min="1562" max="1563" width="8.6640625" style="253" customWidth="1"/>
    <col min="1564" max="1564" width="0.6640625" style="253" customWidth="1"/>
    <col min="1565" max="1567" width="8.6640625" style="253" customWidth="1"/>
    <col min="1568" max="1568" width="0.6640625" style="253" customWidth="1"/>
    <col min="1569" max="1569" width="10.88671875" style="253" customWidth="1"/>
    <col min="1570" max="1792" width="13.88671875" style="253"/>
    <col min="1793" max="1793" width="19.33203125" style="253" customWidth="1"/>
    <col min="1794" max="1796" width="8.6640625" style="253" customWidth="1"/>
    <col min="1797" max="1797" width="0.6640625" style="253" customWidth="1"/>
    <col min="1798" max="1800" width="8.6640625" style="253" customWidth="1"/>
    <col min="1801" max="1801" width="0.6640625" style="253" customWidth="1"/>
    <col min="1802" max="1804" width="8.6640625" style="253" customWidth="1"/>
    <col min="1805" max="1805" width="0.6640625" style="253" customWidth="1"/>
    <col min="1806" max="1808" width="8.6640625" style="253" customWidth="1"/>
    <col min="1809" max="1809" width="0.6640625" style="253" customWidth="1"/>
    <col min="1810" max="1812" width="8.6640625" style="253" customWidth="1"/>
    <col min="1813" max="1813" width="0.6640625" style="253" customWidth="1"/>
    <col min="1814" max="1814" width="10.33203125" style="253" bestFit="1" customWidth="1"/>
    <col min="1815" max="1816" width="8.44140625" style="253" bestFit="1" customWidth="1"/>
    <col min="1817" max="1817" width="10.109375" style="253" customWidth="1"/>
    <col min="1818" max="1819" width="8.6640625" style="253" customWidth="1"/>
    <col min="1820" max="1820" width="0.6640625" style="253" customWidth="1"/>
    <col min="1821" max="1823" width="8.6640625" style="253" customWidth="1"/>
    <col min="1824" max="1824" width="0.6640625" style="253" customWidth="1"/>
    <col min="1825" max="1825" width="10.88671875" style="253" customWidth="1"/>
    <col min="1826" max="2048" width="13.88671875" style="253"/>
    <col min="2049" max="2049" width="19.33203125" style="253" customWidth="1"/>
    <col min="2050" max="2052" width="8.6640625" style="253" customWidth="1"/>
    <col min="2053" max="2053" width="0.6640625" style="253" customWidth="1"/>
    <col min="2054" max="2056" width="8.6640625" style="253" customWidth="1"/>
    <col min="2057" max="2057" width="0.6640625" style="253" customWidth="1"/>
    <col min="2058" max="2060" width="8.6640625" style="253" customWidth="1"/>
    <col min="2061" max="2061" width="0.6640625" style="253" customWidth="1"/>
    <col min="2062" max="2064" width="8.6640625" style="253" customWidth="1"/>
    <col min="2065" max="2065" width="0.6640625" style="253" customWidth="1"/>
    <col min="2066" max="2068" width="8.6640625" style="253" customWidth="1"/>
    <col min="2069" max="2069" width="0.6640625" style="253" customWidth="1"/>
    <col min="2070" max="2070" width="10.33203125" style="253" bestFit="1" customWidth="1"/>
    <col min="2071" max="2072" width="8.44140625" style="253" bestFit="1" customWidth="1"/>
    <col min="2073" max="2073" width="10.109375" style="253" customWidth="1"/>
    <col min="2074" max="2075" width="8.6640625" style="253" customWidth="1"/>
    <col min="2076" max="2076" width="0.6640625" style="253" customWidth="1"/>
    <col min="2077" max="2079" width="8.6640625" style="253" customWidth="1"/>
    <col min="2080" max="2080" width="0.6640625" style="253" customWidth="1"/>
    <col min="2081" max="2081" width="10.88671875" style="253" customWidth="1"/>
    <col min="2082" max="2304" width="13.88671875" style="253"/>
    <col min="2305" max="2305" width="19.33203125" style="253" customWidth="1"/>
    <col min="2306" max="2308" width="8.6640625" style="253" customWidth="1"/>
    <col min="2309" max="2309" width="0.6640625" style="253" customWidth="1"/>
    <col min="2310" max="2312" width="8.6640625" style="253" customWidth="1"/>
    <col min="2313" max="2313" width="0.6640625" style="253" customWidth="1"/>
    <col min="2314" max="2316" width="8.6640625" style="253" customWidth="1"/>
    <col min="2317" max="2317" width="0.6640625" style="253" customWidth="1"/>
    <col min="2318" max="2320" width="8.6640625" style="253" customWidth="1"/>
    <col min="2321" max="2321" width="0.6640625" style="253" customWidth="1"/>
    <col min="2322" max="2324" width="8.6640625" style="253" customWidth="1"/>
    <col min="2325" max="2325" width="0.6640625" style="253" customWidth="1"/>
    <col min="2326" max="2326" width="10.33203125" style="253" bestFit="1" customWidth="1"/>
    <col min="2327" max="2328" width="8.44140625" style="253" bestFit="1" customWidth="1"/>
    <col min="2329" max="2329" width="10.109375" style="253" customWidth="1"/>
    <col min="2330" max="2331" width="8.6640625" style="253" customWidth="1"/>
    <col min="2332" max="2332" width="0.6640625" style="253" customWidth="1"/>
    <col min="2333" max="2335" width="8.6640625" style="253" customWidth="1"/>
    <col min="2336" max="2336" width="0.6640625" style="253" customWidth="1"/>
    <col min="2337" max="2337" width="10.88671875" style="253" customWidth="1"/>
    <col min="2338" max="2560" width="13.88671875" style="253"/>
    <col min="2561" max="2561" width="19.33203125" style="253" customWidth="1"/>
    <col min="2562" max="2564" width="8.6640625" style="253" customWidth="1"/>
    <col min="2565" max="2565" width="0.6640625" style="253" customWidth="1"/>
    <col min="2566" max="2568" width="8.6640625" style="253" customWidth="1"/>
    <col min="2569" max="2569" width="0.6640625" style="253" customWidth="1"/>
    <col min="2570" max="2572" width="8.6640625" style="253" customWidth="1"/>
    <col min="2573" max="2573" width="0.6640625" style="253" customWidth="1"/>
    <col min="2574" max="2576" width="8.6640625" style="253" customWidth="1"/>
    <col min="2577" max="2577" width="0.6640625" style="253" customWidth="1"/>
    <col min="2578" max="2580" width="8.6640625" style="253" customWidth="1"/>
    <col min="2581" max="2581" width="0.6640625" style="253" customWidth="1"/>
    <col min="2582" max="2582" width="10.33203125" style="253" bestFit="1" customWidth="1"/>
    <col min="2583" max="2584" width="8.44140625" style="253" bestFit="1" customWidth="1"/>
    <col min="2585" max="2585" width="10.109375" style="253" customWidth="1"/>
    <col min="2586" max="2587" width="8.6640625" style="253" customWidth="1"/>
    <col min="2588" max="2588" width="0.6640625" style="253" customWidth="1"/>
    <col min="2589" max="2591" width="8.6640625" style="253" customWidth="1"/>
    <col min="2592" max="2592" width="0.6640625" style="253" customWidth="1"/>
    <col min="2593" max="2593" width="10.88671875" style="253" customWidth="1"/>
    <col min="2594" max="2816" width="13.88671875" style="253"/>
    <col min="2817" max="2817" width="19.33203125" style="253" customWidth="1"/>
    <col min="2818" max="2820" width="8.6640625" style="253" customWidth="1"/>
    <col min="2821" max="2821" width="0.6640625" style="253" customWidth="1"/>
    <col min="2822" max="2824" width="8.6640625" style="253" customWidth="1"/>
    <col min="2825" max="2825" width="0.6640625" style="253" customWidth="1"/>
    <col min="2826" max="2828" width="8.6640625" style="253" customWidth="1"/>
    <col min="2829" max="2829" width="0.6640625" style="253" customWidth="1"/>
    <col min="2830" max="2832" width="8.6640625" style="253" customWidth="1"/>
    <col min="2833" max="2833" width="0.6640625" style="253" customWidth="1"/>
    <col min="2834" max="2836" width="8.6640625" style="253" customWidth="1"/>
    <col min="2837" max="2837" width="0.6640625" style="253" customWidth="1"/>
    <col min="2838" max="2838" width="10.33203125" style="253" bestFit="1" customWidth="1"/>
    <col min="2839" max="2840" width="8.44140625" style="253" bestFit="1" customWidth="1"/>
    <col min="2841" max="2841" width="10.109375" style="253" customWidth="1"/>
    <col min="2842" max="2843" width="8.6640625" style="253" customWidth="1"/>
    <col min="2844" max="2844" width="0.6640625" style="253" customWidth="1"/>
    <col min="2845" max="2847" width="8.6640625" style="253" customWidth="1"/>
    <col min="2848" max="2848" width="0.6640625" style="253" customWidth="1"/>
    <col min="2849" max="2849" width="10.88671875" style="253" customWidth="1"/>
    <col min="2850" max="3072" width="13.88671875" style="253"/>
    <col min="3073" max="3073" width="19.33203125" style="253" customWidth="1"/>
    <col min="3074" max="3076" width="8.6640625" style="253" customWidth="1"/>
    <col min="3077" max="3077" width="0.6640625" style="253" customWidth="1"/>
    <col min="3078" max="3080" width="8.6640625" style="253" customWidth="1"/>
    <col min="3081" max="3081" width="0.6640625" style="253" customWidth="1"/>
    <col min="3082" max="3084" width="8.6640625" style="253" customWidth="1"/>
    <col min="3085" max="3085" width="0.6640625" style="253" customWidth="1"/>
    <col min="3086" max="3088" width="8.6640625" style="253" customWidth="1"/>
    <col min="3089" max="3089" width="0.6640625" style="253" customWidth="1"/>
    <col min="3090" max="3092" width="8.6640625" style="253" customWidth="1"/>
    <col min="3093" max="3093" width="0.6640625" style="253" customWidth="1"/>
    <col min="3094" max="3094" width="10.33203125" style="253" bestFit="1" customWidth="1"/>
    <col min="3095" max="3096" width="8.44140625" style="253" bestFit="1" customWidth="1"/>
    <col min="3097" max="3097" width="10.109375" style="253" customWidth="1"/>
    <col min="3098" max="3099" width="8.6640625" style="253" customWidth="1"/>
    <col min="3100" max="3100" width="0.6640625" style="253" customWidth="1"/>
    <col min="3101" max="3103" width="8.6640625" style="253" customWidth="1"/>
    <col min="3104" max="3104" width="0.6640625" style="253" customWidth="1"/>
    <col min="3105" max="3105" width="10.88671875" style="253" customWidth="1"/>
    <col min="3106" max="3328" width="13.88671875" style="253"/>
    <col min="3329" max="3329" width="19.33203125" style="253" customWidth="1"/>
    <col min="3330" max="3332" width="8.6640625" style="253" customWidth="1"/>
    <col min="3333" max="3333" width="0.6640625" style="253" customWidth="1"/>
    <col min="3334" max="3336" width="8.6640625" style="253" customWidth="1"/>
    <col min="3337" max="3337" width="0.6640625" style="253" customWidth="1"/>
    <col min="3338" max="3340" width="8.6640625" style="253" customWidth="1"/>
    <col min="3341" max="3341" width="0.6640625" style="253" customWidth="1"/>
    <col min="3342" max="3344" width="8.6640625" style="253" customWidth="1"/>
    <col min="3345" max="3345" width="0.6640625" style="253" customWidth="1"/>
    <col min="3346" max="3348" width="8.6640625" style="253" customWidth="1"/>
    <col min="3349" max="3349" width="0.6640625" style="253" customWidth="1"/>
    <col min="3350" max="3350" width="10.33203125" style="253" bestFit="1" customWidth="1"/>
    <col min="3351" max="3352" width="8.44140625" style="253" bestFit="1" customWidth="1"/>
    <col min="3353" max="3353" width="10.109375" style="253" customWidth="1"/>
    <col min="3354" max="3355" width="8.6640625" style="253" customWidth="1"/>
    <col min="3356" max="3356" width="0.6640625" style="253" customWidth="1"/>
    <col min="3357" max="3359" width="8.6640625" style="253" customWidth="1"/>
    <col min="3360" max="3360" width="0.6640625" style="253" customWidth="1"/>
    <col min="3361" max="3361" width="10.88671875" style="253" customWidth="1"/>
    <col min="3362" max="3584" width="13.88671875" style="253"/>
    <col min="3585" max="3585" width="19.33203125" style="253" customWidth="1"/>
    <col min="3586" max="3588" width="8.6640625" style="253" customWidth="1"/>
    <col min="3589" max="3589" width="0.6640625" style="253" customWidth="1"/>
    <col min="3590" max="3592" width="8.6640625" style="253" customWidth="1"/>
    <col min="3593" max="3593" width="0.6640625" style="253" customWidth="1"/>
    <col min="3594" max="3596" width="8.6640625" style="253" customWidth="1"/>
    <col min="3597" max="3597" width="0.6640625" style="253" customWidth="1"/>
    <col min="3598" max="3600" width="8.6640625" style="253" customWidth="1"/>
    <col min="3601" max="3601" width="0.6640625" style="253" customWidth="1"/>
    <col min="3602" max="3604" width="8.6640625" style="253" customWidth="1"/>
    <col min="3605" max="3605" width="0.6640625" style="253" customWidth="1"/>
    <col min="3606" max="3606" width="10.33203125" style="253" bestFit="1" customWidth="1"/>
    <col min="3607" max="3608" width="8.44140625" style="253" bestFit="1" customWidth="1"/>
    <col min="3609" max="3609" width="10.109375" style="253" customWidth="1"/>
    <col min="3610" max="3611" width="8.6640625" style="253" customWidth="1"/>
    <col min="3612" max="3612" width="0.6640625" style="253" customWidth="1"/>
    <col min="3613" max="3615" width="8.6640625" style="253" customWidth="1"/>
    <col min="3616" max="3616" width="0.6640625" style="253" customWidth="1"/>
    <col min="3617" max="3617" width="10.88671875" style="253" customWidth="1"/>
    <col min="3618" max="3840" width="13.88671875" style="253"/>
    <col min="3841" max="3841" width="19.33203125" style="253" customWidth="1"/>
    <col min="3842" max="3844" width="8.6640625" style="253" customWidth="1"/>
    <col min="3845" max="3845" width="0.6640625" style="253" customWidth="1"/>
    <col min="3846" max="3848" width="8.6640625" style="253" customWidth="1"/>
    <col min="3849" max="3849" width="0.6640625" style="253" customWidth="1"/>
    <col min="3850" max="3852" width="8.6640625" style="253" customWidth="1"/>
    <col min="3853" max="3853" width="0.6640625" style="253" customWidth="1"/>
    <col min="3854" max="3856" width="8.6640625" style="253" customWidth="1"/>
    <col min="3857" max="3857" width="0.6640625" style="253" customWidth="1"/>
    <col min="3858" max="3860" width="8.6640625" style="253" customWidth="1"/>
    <col min="3861" max="3861" width="0.6640625" style="253" customWidth="1"/>
    <col min="3862" max="3862" width="10.33203125" style="253" bestFit="1" customWidth="1"/>
    <col min="3863" max="3864" width="8.44140625" style="253" bestFit="1" customWidth="1"/>
    <col min="3865" max="3865" width="10.109375" style="253" customWidth="1"/>
    <col min="3866" max="3867" width="8.6640625" style="253" customWidth="1"/>
    <col min="3868" max="3868" width="0.6640625" style="253" customWidth="1"/>
    <col min="3869" max="3871" width="8.6640625" style="253" customWidth="1"/>
    <col min="3872" max="3872" width="0.6640625" style="253" customWidth="1"/>
    <col min="3873" max="3873" width="10.88671875" style="253" customWidth="1"/>
    <col min="3874" max="4096" width="13.88671875" style="253"/>
    <col min="4097" max="4097" width="19.33203125" style="253" customWidth="1"/>
    <col min="4098" max="4100" width="8.6640625" style="253" customWidth="1"/>
    <col min="4101" max="4101" width="0.6640625" style="253" customWidth="1"/>
    <col min="4102" max="4104" width="8.6640625" style="253" customWidth="1"/>
    <col min="4105" max="4105" width="0.6640625" style="253" customWidth="1"/>
    <col min="4106" max="4108" width="8.6640625" style="253" customWidth="1"/>
    <col min="4109" max="4109" width="0.6640625" style="253" customWidth="1"/>
    <col min="4110" max="4112" width="8.6640625" style="253" customWidth="1"/>
    <col min="4113" max="4113" width="0.6640625" style="253" customWidth="1"/>
    <col min="4114" max="4116" width="8.6640625" style="253" customWidth="1"/>
    <col min="4117" max="4117" width="0.6640625" style="253" customWidth="1"/>
    <col min="4118" max="4118" width="10.33203125" style="253" bestFit="1" customWidth="1"/>
    <col min="4119" max="4120" width="8.44140625" style="253" bestFit="1" customWidth="1"/>
    <col min="4121" max="4121" width="10.109375" style="253" customWidth="1"/>
    <col min="4122" max="4123" width="8.6640625" style="253" customWidth="1"/>
    <col min="4124" max="4124" width="0.6640625" style="253" customWidth="1"/>
    <col min="4125" max="4127" width="8.6640625" style="253" customWidth="1"/>
    <col min="4128" max="4128" width="0.6640625" style="253" customWidth="1"/>
    <col min="4129" max="4129" width="10.88671875" style="253" customWidth="1"/>
    <col min="4130" max="4352" width="13.88671875" style="253"/>
    <col min="4353" max="4353" width="19.33203125" style="253" customWidth="1"/>
    <col min="4354" max="4356" width="8.6640625" style="253" customWidth="1"/>
    <col min="4357" max="4357" width="0.6640625" style="253" customWidth="1"/>
    <col min="4358" max="4360" width="8.6640625" style="253" customWidth="1"/>
    <col min="4361" max="4361" width="0.6640625" style="253" customWidth="1"/>
    <col min="4362" max="4364" width="8.6640625" style="253" customWidth="1"/>
    <col min="4365" max="4365" width="0.6640625" style="253" customWidth="1"/>
    <col min="4366" max="4368" width="8.6640625" style="253" customWidth="1"/>
    <col min="4369" max="4369" width="0.6640625" style="253" customWidth="1"/>
    <col min="4370" max="4372" width="8.6640625" style="253" customWidth="1"/>
    <col min="4373" max="4373" width="0.6640625" style="253" customWidth="1"/>
    <col min="4374" max="4374" width="10.33203125" style="253" bestFit="1" customWidth="1"/>
    <col min="4375" max="4376" width="8.44140625" style="253" bestFit="1" customWidth="1"/>
    <col min="4377" max="4377" width="10.109375" style="253" customWidth="1"/>
    <col min="4378" max="4379" width="8.6640625" style="253" customWidth="1"/>
    <col min="4380" max="4380" width="0.6640625" style="253" customWidth="1"/>
    <col min="4381" max="4383" width="8.6640625" style="253" customWidth="1"/>
    <col min="4384" max="4384" width="0.6640625" style="253" customWidth="1"/>
    <col min="4385" max="4385" width="10.88671875" style="253" customWidth="1"/>
    <col min="4386" max="4608" width="13.88671875" style="253"/>
    <col min="4609" max="4609" width="19.33203125" style="253" customWidth="1"/>
    <col min="4610" max="4612" width="8.6640625" style="253" customWidth="1"/>
    <col min="4613" max="4613" width="0.6640625" style="253" customWidth="1"/>
    <col min="4614" max="4616" width="8.6640625" style="253" customWidth="1"/>
    <col min="4617" max="4617" width="0.6640625" style="253" customWidth="1"/>
    <col min="4618" max="4620" width="8.6640625" style="253" customWidth="1"/>
    <col min="4621" max="4621" width="0.6640625" style="253" customWidth="1"/>
    <col min="4622" max="4624" width="8.6640625" style="253" customWidth="1"/>
    <col min="4625" max="4625" width="0.6640625" style="253" customWidth="1"/>
    <col min="4626" max="4628" width="8.6640625" style="253" customWidth="1"/>
    <col min="4629" max="4629" width="0.6640625" style="253" customWidth="1"/>
    <col min="4630" max="4630" width="10.33203125" style="253" bestFit="1" customWidth="1"/>
    <col min="4631" max="4632" width="8.44140625" style="253" bestFit="1" customWidth="1"/>
    <col min="4633" max="4633" width="10.109375" style="253" customWidth="1"/>
    <col min="4634" max="4635" width="8.6640625" style="253" customWidth="1"/>
    <col min="4636" max="4636" width="0.6640625" style="253" customWidth="1"/>
    <col min="4637" max="4639" width="8.6640625" style="253" customWidth="1"/>
    <col min="4640" max="4640" width="0.6640625" style="253" customWidth="1"/>
    <col min="4641" max="4641" width="10.88671875" style="253" customWidth="1"/>
    <col min="4642" max="4864" width="13.88671875" style="253"/>
    <col min="4865" max="4865" width="19.33203125" style="253" customWidth="1"/>
    <col min="4866" max="4868" width="8.6640625" style="253" customWidth="1"/>
    <col min="4869" max="4869" width="0.6640625" style="253" customWidth="1"/>
    <col min="4870" max="4872" width="8.6640625" style="253" customWidth="1"/>
    <col min="4873" max="4873" width="0.6640625" style="253" customWidth="1"/>
    <col min="4874" max="4876" width="8.6640625" style="253" customWidth="1"/>
    <col min="4877" max="4877" width="0.6640625" style="253" customWidth="1"/>
    <col min="4878" max="4880" width="8.6640625" style="253" customWidth="1"/>
    <col min="4881" max="4881" width="0.6640625" style="253" customWidth="1"/>
    <col min="4882" max="4884" width="8.6640625" style="253" customWidth="1"/>
    <col min="4885" max="4885" width="0.6640625" style="253" customWidth="1"/>
    <col min="4886" max="4886" width="10.33203125" style="253" bestFit="1" customWidth="1"/>
    <col min="4887" max="4888" width="8.44140625" style="253" bestFit="1" customWidth="1"/>
    <col min="4889" max="4889" width="10.109375" style="253" customWidth="1"/>
    <col min="4890" max="4891" width="8.6640625" style="253" customWidth="1"/>
    <col min="4892" max="4892" width="0.6640625" style="253" customWidth="1"/>
    <col min="4893" max="4895" width="8.6640625" style="253" customWidth="1"/>
    <col min="4896" max="4896" width="0.6640625" style="253" customWidth="1"/>
    <col min="4897" max="4897" width="10.88671875" style="253" customWidth="1"/>
    <col min="4898" max="5120" width="13.88671875" style="253"/>
    <col min="5121" max="5121" width="19.33203125" style="253" customWidth="1"/>
    <col min="5122" max="5124" width="8.6640625" style="253" customWidth="1"/>
    <col min="5125" max="5125" width="0.6640625" style="253" customWidth="1"/>
    <col min="5126" max="5128" width="8.6640625" style="253" customWidth="1"/>
    <col min="5129" max="5129" width="0.6640625" style="253" customWidth="1"/>
    <col min="5130" max="5132" width="8.6640625" style="253" customWidth="1"/>
    <col min="5133" max="5133" width="0.6640625" style="253" customWidth="1"/>
    <col min="5134" max="5136" width="8.6640625" style="253" customWidth="1"/>
    <col min="5137" max="5137" width="0.6640625" style="253" customWidth="1"/>
    <col min="5138" max="5140" width="8.6640625" style="253" customWidth="1"/>
    <col min="5141" max="5141" width="0.6640625" style="253" customWidth="1"/>
    <col min="5142" max="5142" width="10.33203125" style="253" bestFit="1" customWidth="1"/>
    <col min="5143" max="5144" width="8.44140625" style="253" bestFit="1" customWidth="1"/>
    <col min="5145" max="5145" width="10.109375" style="253" customWidth="1"/>
    <col min="5146" max="5147" width="8.6640625" style="253" customWidth="1"/>
    <col min="5148" max="5148" width="0.6640625" style="253" customWidth="1"/>
    <col min="5149" max="5151" width="8.6640625" style="253" customWidth="1"/>
    <col min="5152" max="5152" width="0.6640625" style="253" customWidth="1"/>
    <col min="5153" max="5153" width="10.88671875" style="253" customWidth="1"/>
    <col min="5154" max="5376" width="13.88671875" style="253"/>
    <col min="5377" max="5377" width="19.33203125" style="253" customWidth="1"/>
    <col min="5378" max="5380" width="8.6640625" style="253" customWidth="1"/>
    <col min="5381" max="5381" width="0.6640625" style="253" customWidth="1"/>
    <col min="5382" max="5384" width="8.6640625" style="253" customWidth="1"/>
    <col min="5385" max="5385" width="0.6640625" style="253" customWidth="1"/>
    <col min="5386" max="5388" width="8.6640625" style="253" customWidth="1"/>
    <col min="5389" max="5389" width="0.6640625" style="253" customWidth="1"/>
    <col min="5390" max="5392" width="8.6640625" style="253" customWidth="1"/>
    <col min="5393" max="5393" width="0.6640625" style="253" customWidth="1"/>
    <col min="5394" max="5396" width="8.6640625" style="253" customWidth="1"/>
    <col min="5397" max="5397" width="0.6640625" style="253" customWidth="1"/>
    <col min="5398" max="5398" width="10.33203125" style="253" bestFit="1" customWidth="1"/>
    <col min="5399" max="5400" width="8.44140625" style="253" bestFit="1" customWidth="1"/>
    <col min="5401" max="5401" width="10.109375" style="253" customWidth="1"/>
    <col min="5402" max="5403" width="8.6640625" style="253" customWidth="1"/>
    <col min="5404" max="5404" width="0.6640625" style="253" customWidth="1"/>
    <col min="5405" max="5407" width="8.6640625" style="253" customWidth="1"/>
    <col min="5408" max="5408" width="0.6640625" style="253" customWidth="1"/>
    <col min="5409" max="5409" width="10.88671875" style="253" customWidth="1"/>
    <col min="5410" max="5632" width="13.88671875" style="253"/>
    <col min="5633" max="5633" width="19.33203125" style="253" customWidth="1"/>
    <col min="5634" max="5636" width="8.6640625" style="253" customWidth="1"/>
    <col min="5637" max="5637" width="0.6640625" style="253" customWidth="1"/>
    <col min="5638" max="5640" width="8.6640625" style="253" customWidth="1"/>
    <col min="5641" max="5641" width="0.6640625" style="253" customWidth="1"/>
    <col min="5642" max="5644" width="8.6640625" style="253" customWidth="1"/>
    <col min="5645" max="5645" width="0.6640625" style="253" customWidth="1"/>
    <col min="5646" max="5648" width="8.6640625" style="253" customWidth="1"/>
    <col min="5649" max="5649" width="0.6640625" style="253" customWidth="1"/>
    <col min="5650" max="5652" width="8.6640625" style="253" customWidth="1"/>
    <col min="5653" max="5653" width="0.6640625" style="253" customWidth="1"/>
    <col min="5654" max="5654" width="10.33203125" style="253" bestFit="1" customWidth="1"/>
    <col min="5655" max="5656" width="8.44140625" style="253" bestFit="1" customWidth="1"/>
    <col min="5657" max="5657" width="10.109375" style="253" customWidth="1"/>
    <col min="5658" max="5659" width="8.6640625" style="253" customWidth="1"/>
    <col min="5660" max="5660" width="0.6640625" style="253" customWidth="1"/>
    <col min="5661" max="5663" width="8.6640625" style="253" customWidth="1"/>
    <col min="5664" max="5664" width="0.6640625" style="253" customWidth="1"/>
    <col min="5665" max="5665" width="10.88671875" style="253" customWidth="1"/>
    <col min="5666" max="5888" width="13.88671875" style="253"/>
    <col min="5889" max="5889" width="19.33203125" style="253" customWidth="1"/>
    <col min="5890" max="5892" width="8.6640625" style="253" customWidth="1"/>
    <col min="5893" max="5893" width="0.6640625" style="253" customWidth="1"/>
    <col min="5894" max="5896" width="8.6640625" style="253" customWidth="1"/>
    <col min="5897" max="5897" width="0.6640625" style="253" customWidth="1"/>
    <col min="5898" max="5900" width="8.6640625" style="253" customWidth="1"/>
    <col min="5901" max="5901" width="0.6640625" style="253" customWidth="1"/>
    <col min="5902" max="5904" width="8.6640625" style="253" customWidth="1"/>
    <col min="5905" max="5905" width="0.6640625" style="253" customWidth="1"/>
    <col min="5906" max="5908" width="8.6640625" style="253" customWidth="1"/>
    <col min="5909" max="5909" width="0.6640625" style="253" customWidth="1"/>
    <col min="5910" max="5910" width="10.33203125" style="253" bestFit="1" customWidth="1"/>
    <col min="5911" max="5912" width="8.44140625" style="253" bestFit="1" customWidth="1"/>
    <col min="5913" max="5913" width="10.109375" style="253" customWidth="1"/>
    <col min="5914" max="5915" width="8.6640625" style="253" customWidth="1"/>
    <col min="5916" max="5916" width="0.6640625" style="253" customWidth="1"/>
    <col min="5917" max="5919" width="8.6640625" style="253" customWidth="1"/>
    <col min="5920" max="5920" width="0.6640625" style="253" customWidth="1"/>
    <col min="5921" max="5921" width="10.88671875" style="253" customWidth="1"/>
    <col min="5922" max="6144" width="13.88671875" style="253"/>
    <col min="6145" max="6145" width="19.33203125" style="253" customWidth="1"/>
    <col min="6146" max="6148" width="8.6640625" style="253" customWidth="1"/>
    <col min="6149" max="6149" width="0.6640625" style="253" customWidth="1"/>
    <col min="6150" max="6152" width="8.6640625" style="253" customWidth="1"/>
    <col min="6153" max="6153" width="0.6640625" style="253" customWidth="1"/>
    <col min="6154" max="6156" width="8.6640625" style="253" customWidth="1"/>
    <col min="6157" max="6157" width="0.6640625" style="253" customWidth="1"/>
    <col min="6158" max="6160" width="8.6640625" style="253" customWidth="1"/>
    <col min="6161" max="6161" width="0.6640625" style="253" customWidth="1"/>
    <col min="6162" max="6164" width="8.6640625" style="253" customWidth="1"/>
    <col min="6165" max="6165" width="0.6640625" style="253" customWidth="1"/>
    <col min="6166" max="6166" width="10.33203125" style="253" bestFit="1" customWidth="1"/>
    <col min="6167" max="6168" width="8.44140625" style="253" bestFit="1" customWidth="1"/>
    <col min="6169" max="6169" width="10.109375" style="253" customWidth="1"/>
    <col min="6170" max="6171" width="8.6640625" style="253" customWidth="1"/>
    <col min="6172" max="6172" width="0.6640625" style="253" customWidth="1"/>
    <col min="6173" max="6175" width="8.6640625" style="253" customWidth="1"/>
    <col min="6176" max="6176" width="0.6640625" style="253" customWidth="1"/>
    <col min="6177" max="6177" width="10.88671875" style="253" customWidth="1"/>
    <col min="6178" max="6400" width="13.88671875" style="253"/>
    <col min="6401" max="6401" width="19.33203125" style="253" customWidth="1"/>
    <col min="6402" max="6404" width="8.6640625" style="253" customWidth="1"/>
    <col min="6405" max="6405" width="0.6640625" style="253" customWidth="1"/>
    <col min="6406" max="6408" width="8.6640625" style="253" customWidth="1"/>
    <col min="6409" max="6409" width="0.6640625" style="253" customWidth="1"/>
    <col min="6410" max="6412" width="8.6640625" style="253" customWidth="1"/>
    <col min="6413" max="6413" width="0.6640625" style="253" customWidth="1"/>
    <col min="6414" max="6416" width="8.6640625" style="253" customWidth="1"/>
    <col min="6417" max="6417" width="0.6640625" style="253" customWidth="1"/>
    <col min="6418" max="6420" width="8.6640625" style="253" customWidth="1"/>
    <col min="6421" max="6421" width="0.6640625" style="253" customWidth="1"/>
    <col min="6422" max="6422" width="10.33203125" style="253" bestFit="1" customWidth="1"/>
    <col min="6423" max="6424" width="8.44140625" style="253" bestFit="1" customWidth="1"/>
    <col min="6425" max="6425" width="10.109375" style="253" customWidth="1"/>
    <col min="6426" max="6427" width="8.6640625" style="253" customWidth="1"/>
    <col min="6428" max="6428" width="0.6640625" style="253" customWidth="1"/>
    <col min="6429" max="6431" width="8.6640625" style="253" customWidth="1"/>
    <col min="6432" max="6432" width="0.6640625" style="253" customWidth="1"/>
    <col min="6433" max="6433" width="10.88671875" style="253" customWidth="1"/>
    <col min="6434" max="6656" width="13.88671875" style="253"/>
    <col min="6657" max="6657" width="19.33203125" style="253" customWidth="1"/>
    <col min="6658" max="6660" width="8.6640625" style="253" customWidth="1"/>
    <col min="6661" max="6661" width="0.6640625" style="253" customWidth="1"/>
    <col min="6662" max="6664" width="8.6640625" style="253" customWidth="1"/>
    <col min="6665" max="6665" width="0.6640625" style="253" customWidth="1"/>
    <col min="6666" max="6668" width="8.6640625" style="253" customWidth="1"/>
    <col min="6669" max="6669" width="0.6640625" style="253" customWidth="1"/>
    <col min="6670" max="6672" width="8.6640625" style="253" customWidth="1"/>
    <col min="6673" max="6673" width="0.6640625" style="253" customWidth="1"/>
    <col min="6674" max="6676" width="8.6640625" style="253" customWidth="1"/>
    <col min="6677" max="6677" width="0.6640625" style="253" customWidth="1"/>
    <col min="6678" max="6678" width="10.33203125" style="253" bestFit="1" customWidth="1"/>
    <col min="6679" max="6680" width="8.44140625" style="253" bestFit="1" customWidth="1"/>
    <col min="6681" max="6681" width="10.109375" style="253" customWidth="1"/>
    <col min="6682" max="6683" width="8.6640625" style="253" customWidth="1"/>
    <col min="6684" max="6684" width="0.6640625" style="253" customWidth="1"/>
    <col min="6685" max="6687" width="8.6640625" style="253" customWidth="1"/>
    <col min="6688" max="6688" width="0.6640625" style="253" customWidth="1"/>
    <col min="6689" max="6689" width="10.88671875" style="253" customWidth="1"/>
    <col min="6690" max="6912" width="13.88671875" style="253"/>
    <col min="6913" max="6913" width="19.33203125" style="253" customWidth="1"/>
    <col min="6914" max="6916" width="8.6640625" style="253" customWidth="1"/>
    <col min="6917" max="6917" width="0.6640625" style="253" customWidth="1"/>
    <col min="6918" max="6920" width="8.6640625" style="253" customWidth="1"/>
    <col min="6921" max="6921" width="0.6640625" style="253" customWidth="1"/>
    <col min="6922" max="6924" width="8.6640625" style="253" customWidth="1"/>
    <col min="6925" max="6925" width="0.6640625" style="253" customWidth="1"/>
    <col min="6926" max="6928" width="8.6640625" style="253" customWidth="1"/>
    <col min="6929" max="6929" width="0.6640625" style="253" customWidth="1"/>
    <col min="6930" max="6932" width="8.6640625" style="253" customWidth="1"/>
    <col min="6933" max="6933" width="0.6640625" style="253" customWidth="1"/>
    <col min="6934" max="6934" width="10.33203125" style="253" bestFit="1" customWidth="1"/>
    <col min="6935" max="6936" width="8.44140625" style="253" bestFit="1" customWidth="1"/>
    <col min="6937" max="6937" width="10.109375" style="253" customWidth="1"/>
    <col min="6938" max="6939" width="8.6640625" style="253" customWidth="1"/>
    <col min="6940" max="6940" width="0.6640625" style="253" customWidth="1"/>
    <col min="6941" max="6943" width="8.6640625" style="253" customWidth="1"/>
    <col min="6944" max="6944" width="0.6640625" style="253" customWidth="1"/>
    <col min="6945" max="6945" width="10.88671875" style="253" customWidth="1"/>
    <col min="6946" max="7168" width="13.88671875" style="253"/>
    <col min="7169" max="7169" width="19.33203125" style="253" customWidth="1"/>
    <col min="7170" max="7172" width="8.6640625" style="253" customWidth="1"/>
    <col min="7173" max="7173" width="0.6640625" style="253" customWidth="1"/>
    <col min="7174" max="7176" width="8.6640625" style="253" customWidth="1"/>
    <col min="7177" max="7177" width="0.6640625" style="253" customWidth="1"/>
    <col min="7178" max="7180" width="8.6640625" style="253" customWidth="1"/>
    <col min="7181" max="7181" width="0.6640625" style="253" customWidth="1"/>
    <col min="7182" max="7184" width="8.6640625" style="253" customWidth="1"/>
    <col min="7185" max="7185" width="0.6640625" style="253" customWidth="1"/>
    <col min="7186" max="7188" width="8.6640625" style="253" customWidth="1"/>
    <col min="7189" max="7189" width="0.6640625" style="253" customWidth="1"/>
    <col min="7190" max="7190" width="10.33203125" style="253" bestFit="1" customWidth="1"/>
    <col min="7191" max="7192" width="8.44140625" style="253" bestFit="1" customWidth="1"/>
    <col min="7193" max="7193" width="10.109375" style="253" customWidth="1"/>
    <col min="7194" max="7195" width="8.6640625" style="253" customWidth="1"/>
    <col min="7196" max="7196" width="0.6640625" style="253" customWidth="1"/>
    <col min="7197" max="7199" width="8.6640625" style="253" customWidth="1"/>
    <col min="7200" max="7200" width="0.6640625" style="253" customWidth="1"/>
    <col min="7201" max="7201" width="10.88671875" style="253" customWidth="1"/>
    <col min="7202" max="7424" width="13.88671875" style="253"/>
    <col min="7425" max="7425" width="19.33203125" style="253" customWidth="1"/>
    <col min="7426" max="7428" width="8.6640625" style="253" customWidth="1"/>
    <col min="7429" max="7429" width="0.6640625" style="253" customWidth="1"/>
    <col min="7430" max="7432" width="8.6640625" style="253" customWidth="1"/>
    <col min="7433" max="7433" width="0.6640625" style="253" customWidth="1"/>
    <col min="7434" max="7436" width="8.6640625" style="253" customWidth="1"/>
    <col min="7437" max="7437" width="0.6640625" style="253" customWidth="1"/>
    <col min="7438" max="7440" width="8.6640625" style="253" customWidth="1"/>
    <col min="7441" max="7441" width="0.6640625" style="253" customWidth="1"/>
    <col min="7442" max="7444" width="8.6640625" style="253" customWidth="1"/>
    <col min="7445" max="7445" width="0.6640625" style="253" customWidth="1"/>
    <col min="7446" max="7446" width="10.33203125" style="253" bestFit="1" customWidth="1"/>
    <col min="7447" max="7448" width="8.44140625" style="253" bestFit="1" customWidth="1"/>
    <col min="7449" max="7449" width="10.109375" style="253" customWidth="1"/>
    <col min="7450" max="7451" width="8.6640625" style="253" customWidth="1"/>
    <col min="7452" max="7452" width="0.6640625" style="253" customWidth="1"/>
    <col min="7453" max="7455" width="8.6640625" style="253" customWidth="1"/>
    <col min="7456" max="7456" width="0.6640625" style="253" customWidth="1"/>
    <col min="7457" max="7457" width="10.88671875" style="253" customWidth="1"/>
    <col min="7458" max="7680" width="13.88671875" style="253"/>
    <col min="7681" max="7681" width="19.33203125" style="253" customWidth="1"/>
    <col min="7682" max="7684" width="8.6640625" style="253" customWidth="1"/>
    <col min="7685" max="7685" width="0.6640625" style="253" customWidth="1"/>
    <col min="7686" max="7688" width="8.6640625" style="253" customWidth="1"/>
    <col min="7689" max="7689" width="0.6640625" style="253" customWidth="1"/>
    <col min="7690" max="7692" width="8.6640625" style="253" customWidth="1"/>
    <col min="7693" max="7693" width="0.6640625" style="253" customWidth="1"/>
    <col min="7694" max="7696" width="8.6640625" style="253" customWidth="1"/>
    <col min="7697" max="7697" width="0.6640625" style="253" customWidth="1"/>
    <col min="7698" max="7700" width="8.6640625" style="253" customWidth="1"/>
    <col min="7701" max="7701" width="0.6640625" style="253" customWidth="1"/>
    <col min="7702" max="7702" width="10.33203125" style="253" bestFit="1" customWidth="1"/>
    <col min="7703" max="7704" width="8.44140625" style="253" bestFit="1" customWidth="1"/>
    <col min="7705" max="7705" width="10.109375" style="253" customWidth="1"/>
    <col min="7706" max="7707" width="8.6640625" style="253" customWidth="1"/>
    <col min="7708" max="7708" width="0.6640625" style="253" customWidth="1"/>
    <col min="7709" max="7711" width="8.6640625" style="253" customWidth="1"/>
    <col min="7712" max="7712" width="0.6640625" style="253" customWidth="1"/>
    <col min="7713" max="7713" width="10.88671875" style="253" customWidth="1"/>
    <col min="7714" max="7936" width="13.88671875" style="253"/>
    <col min="7937" max="7937" width="19.33203125" style="253" customWidth="1"/>
    <col min="7938" max="7940" width="8.6640625" style="253" customWidth="1"/>
    <col min="7941" max="7941" width="0.6640625" style="253" customWidth="1"/>
    <col min="7942" max="7944" width="8.6640625" style="253" customWidth="1"/>
    <col min="7945" max="7945" width="0.6640625" style="253" customWidth="1"/>
    <col min="7946" max="7948" width="8.6640625" style="253" customWidth="1"/>
    <col min="7949" max="7949" width="0.6640625" style="253" customWidth="1"/>
    <col min="7950" max="7952" width="8.6640625" style="253" customWidth="1"/>
    <col min="7953" max="7953" width="0.6640625" style="253" customWidth="1"/>
    <col min="7954" max="7956" width="8.6640625" style="253" customWidth="1"/>
    <col min="7957" max="7957" width="0.6640625" style="253" customWidth="1"/>
    <col min="7958" max="7958" width="10.33203125" style="253" bestFit="1" customWidth="1"/>
    <col min="7959" max="7960" width="8.44140625" style="253" bestFit="1" customWidth="1"/>
    <col min="7961" max="7961" width="10.109375" style="253" customWidth="1"/>
    <col min="7962" max="7963" width="8.6640625" style="253" customWidth="1"/>
    <col min="7964" max="7964" width="0.6640625" style="253" customWidth="1"/>
    <col min="7965" max="7967" width="8.6640625" style="253" customWidth="1"/>
    <col min="7968" max="7968" width="0.6640625" style="253" customWidth="1"/>
    <col min="7969" max="7969" width="10.88671875" style="253" customWidth="1"/>
    <col min="7970" max="8192" width="13.88671875" style="253"/>
    <col min="8193" max="8193" width="19.33203125" style="253" customWidth="1"/>
    <col min="8194" max="8196" width="8.6640625" style="253" customWidth="1"/>
    <col min="8197" max="8197" width="0.6640625" style="253" customWidth="1"/>
    <col min="8198" max="8200" width="8.6640625" style="253" customWidth="1"/>
    <col min="8201" max="8201" width="0.6640625" style="253" customWidth="1"/>
    <col min="8202" max="8204" width="8.6640625" style="253" customWidth="1"/>
    <col min="8205" max="8205" width="0.6640625" style="253" customWidth="1"/>
    <col min="8206" max="8208" width="8.6640625" style="253" customWidth="1"/>
    <col min="8209" max="8209" width="0.6640625" style="253" customWidth="1"/>
    <col min="8210" max="8212" width="8.6640625" style="253" customWidth="1"/>
    <col min="8213" max="8213" width="0.6640625" style="253" customWidth="1"/>
    <col min="8214" max="8214" width="10.33203125" style="253" bestFit="1" customWidth="1"/>
    <col min="8215" max="8216" width="8.44140625" style="253" bestFit="1" customWidth="1"/>
    <col min="8217" max="8217" width="10.109375" style="253" customWidth="1"/>
    <col min="8218" max="8219" width="8.6640625" style="253" customWidth="1"/>
    <col min="8220" max="8220" width="0.6640625" style="253" customWidth="1"/>
    <col min="8221" max="8223" width="8.6640625" style="253" customWidth="1"/>
    <col min="8224" max="8224" width="0.6640625" style="253" customWidth="1"/>
    <col min="8225" max="8225" width="10.88671875" style="253" customWidth="1"/>
    <col min="8226" max="8448" width="13.88671875" style="253"/>
    <col min="8449" max="8449" width="19.33203125" style="253" customWidth="1"/>
    <col min="8450" max="8452" width="8.6640625" style="253" customWidth="1"/>
    <col min="8453" max="8453" width="0.6640625" style="253" customWidth="1"/>
    <col min="8454" max="8456" width="8.6640625" style="253" customWidth="1"/>
    <col min="8457" max="8457" width="0.6640625" style="253" customWidth="1"/>
    <col min="8458" max="8460" width="8.6640625" style="253" customWidth="1"/>
    <col min="8461" max="8461" width="0.6640625" style="253" customWidth="1"/>
    <col min="8462" max="8464" width="8.6640625" style="253" customWidth="1"/>
    <col min="8465" max="8465" width="0.6640625" style="253" customWidth="1"/>
    <col min="8466" max="8468" width="8.6640625" style="253" customWidth="1"/>
    <col min="8469" max="8469" width="0.6640625" style="253" customWidth="1"/>
    <col min="8470" max="8470" width="10.33203125" style="253" bestFit="1" customWidth="1"/>
    <col min="8471" max="8472" width="8.44140625" style="253" bestFit="1" customWidth="1"/>
    <col min="8473" max="8473" width="10.109375" style="253" customWidth="1"/>
    <col min="8474" max="8475" width="8.6640625" style="253" customWidth="1"/>
    <col min="8476" max="8476" width="0.6640625" style="253" customWidth="1"/>
    <col min="8477" max="8479" width="8.6640625" style="253" customWidth="1"/>
    <col min="8480" max="8480" width="0.6640625" style="253" customWidth="1"/>
    <col min="8481" max="8481" width="10.88671875" style="253" customWidth="1"/>
    <col min="8482" max="8704" width="13.88671875" style="253"/>
    <col min="8705" max="8705" width="19.33203125" style="253" customWidth="1"/>
    <col min="8706" max="8708" width="8.6640625" style="253" customWidth="1"/>
    <col min="8709" max="8709" width="0.6640625" style="253" customWidth="1"/>
    <col min="8710" max="8712" width="8.6640625" style="253" customWidth="1"/>
    <col min="8713" max="8713" width="0.6640625" style="253" customWidth="1"/>
    <col min="8714" max="8716" width="8.6640625" style="253" customWidth="1"/>
    <col min="8717" max="8717" width="0.6640625" style="253" customWidth="1"/>
    <col min="8718" max="8720" width="8.6640625" style="253" customWidth="1"/>
    <col min="8721" max="8721" width="0.6640625" style="253" customWidth="1"/>
    <col min="8722" max="8724" width="8.6640625" style="253" customWidth="1"/>
    <col min="8725" max="8725" width="0.6640625" style="253" customWidth="1"/>
    <col min="8726" max="8726" width="10.33203125" style="253" bestFit="1" customWidth="1"/>
    <col min="8727" max="8728" width="8.44140625" style="253" bestFit="1" customWidth="1"/>
    <col min="8729" max="8729" width="10.109375" style="253" customWidth="1"/>
    <col min="8730" max="8731" width="8.6640625" style="253" customWidth="1"/>
    <col min="8732" max="8732" width="0.6640625" style="253" customWidth="1"/>
    <col min="8733" max="8735" width="8.6640625" style="253" customWidth="1"/>
    <col min="8736" max="8736" width="0.6640625" style="253" customWidth="1"/>
    <col min="8737" max="8737" width="10.88671875" style="253" customWidth="1"/>
    <col min="8738" max="8960" width="13.88671875" style="253"/>
    <col min="8961" max="8961" width="19.33203125" style="253" customWidth="1"/>
    <col min="8962" max="8964" width="8.6640625" style="253" customWidth="1"/>
    <col min="8965" max="8965" width="0.6640625" style="253" customWidth="1"/>
    <col min="8966" max="8968" width="8.6640625" style="253" customWidth="1"/>
    <col min="8969" max="8969" width="0.6640625" style="253" customWidth="1"/>
    <col min="8970" max="8972" width="8.6640625" style="253" customWidth="1"/>
    <col min="8973" max="8973" width="0.6640625" style="253" customWidth="1"/>
    <col min="8974" max="8976" width="8.6640625" style="253" customWidth="1"/>
    <col min="8977" max="8977" width="0.6640625" style="253" customWidth="1"/>
    <col min="8978" max="8980" width="8.6640625" style="253" customWidth="1"/>
    <col min="8981" max="8981" width="0.6640625" style="253" customWidth="1"/>
    <col min="8982" max="8982" width="10.33203125" style="253" bestFit="1" customWidth="1"/>
    <col min="8983" max="8984" width="8.44140625" style="253" bestFit="1" customWidth="1"/>
    <col min="8985" max="8985" width="10.109375" style="253" customWidth="1"/>
    <col min="8986" max="8987" width="8.6640625" style="253" customWidth="1"/>
    <col min="8988" max="8988" width="0.6640625" style="253" customWidth="1"/>
    <col min="8989" max="8991" width="8.6640625" style="253" customWidth="1"/>
    <col min="8992" max="8992" width="0.6640625" style="253" customWidth="1"/>
    <col min="8993" max="8993" width="10.88671875" style="253" customWidth="1"/>
    <col min="8994" max="9216" width="13.88671875" style="253"/>
    <col min="9217" max="9217" width="19.33203125" style="253" customWidth="1"/>
    <col min="9218" max="9220" width="8.6640625" style="253" customWidth="1"/>
    <col min="9221" max="9221" width="0.6640625" style="253" customWidth="1"/>
    <col min="9222" max="9224" width="8.6640625" style="253" customWidth="1"/>
    <col min="9225" max="9225" width="0.6640625" style="253" customWidth="1"/>
    <col min="9226" max="9228" width="8.6640625" style="253" customWidth="1"/>
    <col min="9229" max="9229" width="0.6640625" style="253" customWidth="1"/>
    <col min="9230" max="9232" width="8.6640625" style="253" customWidth="1"/>
    <col min="9233" max="9233" width="0.6640625" style="253" customWidth="1"/>
    <col min="9234" max="9236" width="8.6640625" style="253" customWidth="1"/>
    <col min="9237" max="9237" width="0.6640625" style="253" customWidth="1"/>
    <col min="9238" max="9238" width="10.33203125" style="253" bestFit="1" customWidth="1"/>
    <col min="9239" max="9240" width="8.44140625" style="253" bestFit="1" customWidth="1"/>
    <col min="9241" max="9241" width="10.109375" style="253" customWidth="1"/>
    <col min="9242" max="9243" width="8.6640625" style="253" customWidth="1"/>
    <col min="9244" max="9244" width="0.6640625" style="253" customWidth="1"/>
    <col min="9245" max="9247" width="8.6640625" style="253" customWidth="1"/>
    <col min="9248" max="9248" width="0.6640625" style="253" customWidth="1"/>
    <col min="9249" max="9249" width="10.88671875" style="253" customWidth="1"/>
    <col min="9250" max="9472" width="13.88671875" style="253"/>
    <col min="9473" max="9473" width="19.33203125" style="253" customWidth="1"/>
    <col min="9474" max="9476" width="8.6640625" style="253" customWidth="1"/>
    <col min="9477" max="9477" width="0.6640625" style="253" customWidth="1"/>
    <col min="9478" max="9480" width="8.6640625" style="253" customWidth="1"/>
    <col min="9481" max="9481" width="0.6640625" style="253" customWidth="1"/>
    <col min="9482" max="9484" width="8.6640625" style="253" customWidth="1"/>
    <col min="9485" max="9485" width="0.6640625" style="253" customWidth="1"/>
    <col min="9486" max="9488" width="8.6640625" style="253" customWidth="1"/>
    <col min="9489" max="9489" width="0.6640625" style="253" customWidth="1"/>
    <col min="9490" max="9492" width="8.6640625" style="253" customWidth="1"/>
    <col min="9493" max="9493" width="0.6640625" style="253" customWidth="1"/>
    <col min="9494" max="9494" width="10.33203125" style="253" bestFit="1" customWidth="1"/>
    <col min="9495" max="9496" width="8.44140625" style="253" bestFit="1" customWidth="1"/>
    <col min="9497" max="9497" width="10.109375" style="253" customWidth="1"/>
    <col min="9498" max="9499" width="8.6640625" style="253" customWidth="1"/>
    <col min="9500" max="9500" width="0.6640625" style="253" customWidth="1"/>
    <col min="9501" max="9503" width="8.6640625" style="253" customWidth="1"/>
    <col min="9504" max="9504" width="0.6640625" style="253" customWidth="1"/>
    <col min="9505" max="9505" width="10.88671875" style="253" customWidth="1"/>
    <col min="9506" max="9728" width="13.88671875" style="253"/>
    <col min="9729" max="9729" width="19.33203125" style="253" customWidth="1"/>
    <col min="9730" max="9732" width="8.6640625" style="253" customWidth="1"/>
    <col min="9733" max="9733" width="0.6640625" style="253" customWidth="1"/>
    <col min="9734" max="9736" width="8.6640625" style="253" customWidth="1"/>
    <col min="9737" max="9737" width="0.6640625" style="253" customWidth="1"/>
    <col min="9738" max="9740" width="8.6640625" style="253" customWidth="1"/>
    <col min="9741" max="9741" width="0.6640625" style="253" customWidth="1"/>
    <col min="9742" max="9744" width="8.6640625" style="253" customWidth="1"/>
    <col min="9745" max="9745" width="0.6640625" style="253" customWidth="1"/>
    <col min="9746" max="9748" width="8.6640625" style="253" customWidth="1"/>
    <col min="9749" max="9749" width="0.6640625" style="253" customWidth="1"/>
    <col min="9750" max="9750" width="10.33203125" style="253" bestFit="1" customWidth="1"/>
    <col min="9751" max="9752" width="8.44140625" style="253" bestFit="1" customWidth="1"/>
    <col min="9753" max="9753" width="10.109375" style="253" customWidth="1"/>
    <col min="9754" max="9755" width="8.6640625" style="253" customWidth="1"/>
    <col min="9756" max="9756" width="0.6640625" style="253" customWidth="1"/>
    <col min="9757" max="9759" width="8.6640625" style="253" customWidth="1"/>
    <col min="9760" max="9760" width="0.6640625" style="253" customWidth="1"/>
    <col min="9761" max="9761" width="10.88671875" style="253" customWidth="1"/>
    <col min="9762" max="9984" width="13.88671875" style="253"/>
    <col min="9985" max="9985" width="19.33203125" style="253" customWidth="1"/>
    <col min="9986" max="9988" width="8.6640625" style="253" customWidth="1"/>
    <col min="9989" max="9989" width="0.6640625" style="253" customWidth="1"/>
    <col min="9990" max="9992" width="8.6640625" style="253" customWidth="1"/>
    <col min="9993" max="9993" width="0.6640625" style="253" customWidth="1"/>
    <col min="9994" max="9996" width="8.6640625" style="253" customWidth="1"/>
    <col min="9997" max="9997" width="0.6640625" style="253" customWidth="1"/>
    <col min="9998" max="10000" width="8.6640625" style="253" customWidth="1"/>
    <col min="10001" max="10001" width="0.6640625" style="253" customWidth="1"/>
    <col min="10002" max="10004" width="8.6640625" style="253" customWidth="1"/>
    <col min="10005" max="10005" width="0.6640625" style="253" customWidth="1"/>
    <col min="10006" max="10006" width="10.33203125" style="253" bestFit="1" customWidth="1"/>
    <col min="10007" max="10008" width="8.44140625" style="253" bestFit="1" customWidth="1"/>
    <col min="10009" max="10009" width="10.109375" style="253" customWidth="1"/>
    <col min="10010" max="10011" width="8.6640625" style="253" customWidth="1"/>
    <col min="10012" max="10012" width="0.6640625" style="253" customWidth="1"/>
    <col min="10013" max="10015" width="8.6640625" style="253" customWidth="1"/>
    <col min="10016" max="10016" width="0.6640625" style="253" customWidth="1"/>
    <col min="10017" max="10017" width="10.88671875" style="253" customWidth="1"/>
    <col min="10018" max="10240" width="13.88671875" style="253"/>
    <col min="10241" max="10241" width="19.33203125" style="253" customWidth="1"/>
    <col min="10242" max="10244" width="8.6640625" style="253" customWidth="1"/>
    <col min="10245" max="10245" width="0.6640625" style="253" customWidth="1"/>
    <col min="10246" max="10248" width="8.6640625" style="253" customWidth="1"/>
    <col min="10249" max="10249" width="0.6640625" style="253" customWidth="1"/>
    <col min="10250" max="10252" width="8.6640625" style="253" customWidth="1"/>
    <col min="10253" max="10253" width="0.6640625" style="253" customWidth="1"/>
    <col min="10254" max="10256" width="8.6640625" style="253" customWidth="1"/>
    <col min="10257" max="10257" width="0.6640625" style="253" customWidth="1"/>
    <col min="10258" max="10260" width="8.6640625" style="253" customWidth="1"/>
    <col min="10261" max="10261" width="0.6640625" style="253" customWidth="1"/>
    <col min="10262" max="10262" width="10.33203125" style="253" bestFit="1" customWidth="1"/>
    <col min="10263" max="10264" width="8.44140625" style="253" bestFit="1" customWidth="1"/>
    <col min="10265" max="10265" width="10.109375" style="253" customWidth="1"/>
    <col min="10266" max="10267" width="8.6640625" style="253" customWidth="1"/>
    <col min="10268" max="10268" width="0.6640625" style="253" customWidth="1"/>
    <col min="10269" max="10271" width="8.6640625" style="253" customWidth="1"/>
    <col min="10272" max="10272" width="0.6640625" style="253" customWidth="1"/>
    <col min="10273" max="10273" width="10.88671875" style="253" customWidth="1"/>
    <col min="10274" max="10496" width="13.88671875" style="253"/>
    <col min="10497" max="10497" width="19.33203125" style="253" customWidth="1"/>
    <col min="10498" max="10500" width="8.6640625" style="253" customWidth="1"/>
    <col min="10501" max="10501" width="0.6640625" style="253" customWidth="1"/>
    <col min="10502" max="10504" width="8.6640625" style="253" customWidth="1"/>
    <col min="10505" max="10505" width="0.6640625" style="253" customWidth="1"/>
    <col min="10506" max="10508" width="8.6640625" style="253" customWidth="1"/>
    <col min="10509" max="10509" width="0.6640625" style="253" customWidth="1"/>
    <col min="10510" max="10512" width="8.6640625" style="253" customWidth="1"/>
    <col min="10513" max="10513" width="0.6640625" style="253" customWidth="1"/>
    <col min="10514" max="10516" width="8.6640625" style="253" customWidth="1"/>
    <col min="10517" max="10517" width="0.6640625" style="253" customWidth="1"/>
    <col min="10518" max="10518" width="10.33203125" style="253" bestFit="1" customWidth="1"/>
    <col min="10519" max="10520" width="8.44140625" style="253" bestFit="1" customWidth="1"/>
    <col min="10521" max="10521" width="10.109375" style="253" customWidth="1"/>
    <col min="10522" max="10523" width="8.6640625" style="253" customWidth="1"/>
    <col min="10524" max="10524" width="0.6640625" style="253" customWidth="1"/>
    <col min="10525" max="10527" width="8.6640625" style="253" customWidth="1"/>
    <col min="10528" max="10528" width="0.6640625" style="253" customWidth="1"/>
    <col min="10529" max="10529" width="10.88671875" style="253" customWidth="1"/>
    <col min="10530" max="10752" width="13.88671875" style="253"/>
    <col min="10753" max="10753" width="19.33203125" style="253" customWidth="1"/>
    <col min="10754" max="10756" width="8.6640625" style="253" customWidth="1"/>
    <col min="10757" max="10757" width="0.6640625" style="253" customWidth="1"/>
    <col min="10758" max="10760" width="8.6640625" style="253" customWidth="1"/>
    <col min="10761" max="10761" width="0.6640625" style="253" customWidth="1"/>
    <col min="10762" max="10764" width="8.6640625" style="253" customWidth="1"/>
    <col min="10765" max="10765" width="0.6640625" style="253" customWidth="1"/>
    <col min="10766" max="10768" width="8.6640625" style="253" customWidth="1"/>
    <col min="10769" max="10769" width="0.6640625" style="253" customWidth="1"/>
    <col min="10770" max="10772" width="8.6640625" style="253" customWidth="1"/>
    <col min="10773" max="10773" width="0.6640625" style="253" customWidth="1"/>
    <col min="10774" max="10774" width="10.33203125" style="253" bestFit="1" customWidth="1"/>
    <col min="10775" max="10776" width="8.44140625" style="253" bestFit="1" customWidth="1"/>
    <col min="10777" max="10777" width="10.109375" style="253" customWidth="1"/>
    <col min="10778" max="10779" width="8.6640625" style="253" customWidth="1"/>
    <col min="10780" max="10780" width="0.6640625" style="253" customWidth="1"/>
    <col min="10781" max="10783" width="8.6640625" style="253" customWidth="1"/>
    <col min="10784" max="10784" width="0.6640625" style="253" customWidth="1"/>
    <col min="10785" max="10785" width="10.88671875" style="253" customWidth="1"/>
    <col min="10786" max="11008" width="13.88671875" style="253"/>
    <col min="11009" max="11009" width="19.33203125" style="253" customWidth="1"/>
    <col min="11010" max="11012" width="8.6640625" style="253" customWidth="1"/>
    <col min="11013" max="11013" width="0.6640625" style="253" customWidth="1"/>
    <col min="11014" max="11016" width="8.6640625" style="253" customWidth="1"/>
    <col min="11017" max="11017" width="0.6640625" style="253" customWidth="1"/>
    <col min="11018" max="11020" width="8.6640625" style="253" customWidth="1"/>
    <col min="11021" max="11021" width="0.6640625" style="253" customWidth="1"/>
    <col min="11022" max="11024" width="8.6640625" style="253" customWidth="1"/>
    <col min="11025" max="11025" width="0.6640625" style="253" customWidth="1"/>
    <col min="11026" max="11028" width="8.6640625" style="253" customWidth="1"/>
    <col min="11029" max="11029" width="0.6640625" style="253" customWidth="1"/>
    <col min="11030" max="11030" width="10.33203125" style="253" bestFit="1" customWidth="1"/>
    <col min="11031" max="11032" width="8.44140625" style="253" bestFit="1" customWidth="1"/>
    <col min="11033" max="11033" width="10.109375" style="253" customWidth="1"/>
    <col min="11034" max="11035" width="8.6640625" style="253" customWidth="1"/>
    <col min="11036" max="11036" width="0.6640625" style="253" customWidth="1"/>
    <col min="11037" max="11039" width="8.6640625" style="253" customWidth="1"/>
    <col min="11040" max="11040" width="0.6640625" style="253" customWidth="1"/>
    <col min="11041" max="11041" width="10.88671875" style="253" customWidth="1"/>
    <col min="11042" max="11264" width="13.88671875" style="253"/>
    <col min="11265" max="11265" width="19.33203125" style="253" customWidth="1"/>
    <col min="11266" max="11268" width="8.6640625" style="253" customWidth="1"/>
    <col min="11269" max="11269" width="0.6640625" style="253" customWidth="1"/>
    <col min="11270" max="11272" width="8.6640625" style="253" customWidth="1"/>
    <col min="11273" max="11273" width="0.6640625" style="253" customWidth="1"/>
    <col min="11274" max="11276" width="8.6640625" style="253" customWidth="1"/>
    <col min="11277" max="11277" width="0.6640625" style="253" customWidth="1"/>
    <col min="11278" max="11280" width="8.6640625" style="253" customWidth="1"/>
    <col min="11281" max="11281" width="0.6640625" style="253" customWidth="1"/>
    <col min="11282" max="11284" width="8.6640625" style="253" customWidth="1"/>
    <col min="11285" max="11285" width="0.6640625" style="253" customWidth="1"/>
    <col min="11286" max="11286" width="10.33203125" style="253" bestFit="1" customWidth="1"/>
    <col min="11287" max="11288" width="8.44140625" style="253" bestFit="1" customWidth="1"/>
    <col min="11289" max="11289" width="10.109375" style="253" customWidth="1"/>
    <col min="11290" max="11291" width="8.6640625" style="253" customWidth="1"/>
    <col min="11292" max="11292" width="0.6640625" style="253" customWidth="1"/>
    <col min="11293" max="11295" width="8.6640625" style="253" customWidth="1"/>
    <col min="11296" max="11296" width="0.6640625" style="253" customWidth="1"/>
    <col min="11297" max="11297" width="10.88671875" style="253" customWidth="1"/>
    <col min="11298" max="11520" width="13.88671875" style="253"/>
    <col min="11521" max="11521" width="19.33203125" style="253" customWidth="1"/>
    <col min="11522" max="11524" width="8.6640625" style="253" customWidth="1"/>
    <col min="11525" max="11525" width="0.6640625" style="253" customWidth="1"/>
    <col min="11526" max="11528" width="8.6640625" style="253" customWidth="1"/>
    <col min="11529" max="11529" width="0.6640625" style="253" customWidth="1"/>
    <col min="11530" max="11532" width="8.6640625" style="253" customWidth="1"/>
    <col min="11533" max="11533" width="0.6640625" style="253" customWidth="1"/>
    <col min="11534" max="11536" width="8.6640625" style="253" customWidth="1"/>
    <col min="11537" max="11537" width="0.6640625" style="253" customWidth="1"/>
    <col min="11538" max="11540" width="8.6640625" style="253" customWidth="1"/>
    <col min="11541" max="11541" width="0.6640625" style="253" customWidth="1"/>
    <col min="11542" max="11542" width="10.33203125" style="253" bestFit="1" customWidth="1"/>
    <col min="11543" max="11544" width="8.44140625" style="253" bestFit="1" customWidth="1"/>
    <col min="11545" max="11545" width="10.109375" style="253" customWidth="1"/>
    <col min="11546" max="11547" width="8.6640625" style="253" customWidth="1"/>
    <col min="11548" max="11548" width="0.6640625" style="253" customWidth="1"/>
    <col min="11549" max="11551" width="8.6640625" style="253" customWidth="1"/>
    <col min="11552" max="11552" width="0.6640625" style="253" customWidth="1"/>
    <col min="11553" max="11553" width="10.88671875" style="253" customWidth="1"/>
    <col min="11554" max="11776" width="13.88671875" style="253"/>
    <col min="11777" max="11777" width="19.33203125" style="253" customWidth="1"/>
    <col min="11778" max="11780" width="8.6640625" style="253" customWidth="1"/>
    <col min="11781" max="11781" width="0.6640625" style="253" customWidth="1"/>
    <col min="11782" max="11784" width="8.6640625" style="253" customWidth="1"/>
    <col min="11785" max="11785" width="0.6640625" style="253" customWidth="1"/>
    <col min="11786" max="11788" width="8.6640625" style="253" customWidth="1"/>
    <col min="11789" max="11789" width="0.6640625" style="253" customWidth="1"/>
    <col min="11790" max="11792" width="8.6640625" style="253" customWidth="1"/>
    <col min="11793" max="11793" width="0.6640625" style="253" customWidth="1"/>
    <col min="11794" max="11796" width="8.6640625" style="253" customWidth="1"/>
    <col min="11797" max="11797" width="0.6640625" style="253" customWidth="1"/>
    <col min="11798" max="11798" width="10.33203125" style="253" bestFit="1" customWidth="1"/>
    <col min="11799" max="11800" width="8.44140625" style="253" bestFit="1" customWidth="1"/>
    <col min="11801" max="11801" width="10.109375" style="253" customWidth="1"/>
    <col min="11802" max="11803" width="8.6640625" style="253" customWidth="1"/>
    <col min="11804" max="11804" width="0.6640625" style="253" customWidth="1"/>
    <col min="11805" max="11807" width="8.6640625" style="253" customWidth="1"/>
    <col min="11808" max="11808" width="0.6640625" style="253" customWidth="1"/>
    <col min="11809" max="11809" width="10.88671875" style="253" customWidth="1"/>
    <col min="11810" max="12032" width="13.88671875" style="253"/>
    <col min="12033" max="12033" width="19.33203125" style="253" customWidth="1"/>
    <col min="12034" max="12036" width="8.6640625" style="253" customWidth="1"/>
    <col min="12037" max="12037" width="0.6640625" style="253" customWidth="1"/>
    <col min="12038" max="12040" width="8.6640625" style="253" customWidth="1"/>
    <col min="12041" max="12041" width="0.6640625" style="253" customWidth="1"/>
    <col min="12042" max="12044" width="8.6640625" style="253" customWidth="1"/>
    <col min="12045" max="12045" width="0.6640625" style="253" customWidth="1"/>
    <col min="12046" max="12048" width="8.6640625" style="253" customWidth="1"/>
    <col min="12049" max="12049" width="0.6640625" style="253" customWidth="1"/>
    <col min="12050" max="12052" width="8.6640625" style="253" customWidth="1"/>
    <col min="12053" max="12053" width="0.6640625" style="253" customWidth="1"/>
    <col min="12054" max="12054" width="10.33203125" style="253" bestFit="1" customWidth="1"/>
    <col min="12055" max="12056" width="8.44140625" style="253" bestFit="1" customWidth="1"/>
    <col min="12057" max="12057" width="10.109375" style="253" customWidth="1"/>
    <col min="12058" max="12059" width="8.6640625" style="253" customWidth="1"/>
    <col min="12060" max="12060" width="0.6640625" style="253" customWidth="1"/>
    <col min="12061" max="12063" width="8.6640625" style="253" customWidth="1"/>
    <col min="12064" max="12064" width="0.6640625" style="253" customWidth="1"/>
    <col min="12065" max="12065" width="10.88671875" style="253" customWidth="1"/>
    <col min="12066" max="12288" width="13.88671875" style="253"/>
    <col min="12289" max="12289" width="19.33203125" style="253" customWidth="1"/>
    <col min="12290" max="12292" width="8.6640625" style="253" customWidth="1"/>
    <col min="12293" max="12293" width="0.6640625" style="253" customWidth="1"/>
    <col min="12294" max="12296" width="8.6640625" style="253" customWidth="1"/>
    <col min="12297" max="12297" width="0.6640625" style="253" customWidth="1"/>
    <col min="12298" max="12300" width="8.6640625" style="253" customWidth="1"/>
    <col min="12301" max="12301" width="0.6640625" style="253" customWidth="1"/>
    <col min="12302" max="12304" width="8.6640625" style="253" customWidth="1"/>
    <col min="12305" max="12305" width="0.6640625" style="253" customWidth="1"/>
    <col min="12306" max="12308" width="8.6640625" style="253" customWidth="1"/>
    <col min="12309" max="12309" width="0.6640625" style="253" customWidth="1"/>
    <col min="12310" max="12310" width="10.33203125" style="253" bestFit="1" customWidth="1"/>
    <col min="12311" max="12312" width="8.44140625" style="253" bestFit="1" customWidth="1"/>
    <col min="12313" max="12313" width="10.109375" style="253" customWidth="1"/>
    <col min="12314" max="12315" width="8.6640625" style="253" customWidth="1"/>
    <col min="12316" max="12316" width="0.6640625" style="253" customWidth="1"/>
    <col min="12317" max="12319" width="8.6640625" style="253" customWidth="1"/>
    <col min="12320" max="12320" width="0.6640625" style="253" customWidth="1"/>
    <col min="12321" max="12321" width="10.88671875" style="253" customWidth="1"/>
    <col min="12322" max="12544" width="13.88671875" style="253"/>
    <col min="12545" max="12545" width="19.33203125" style="253" customWidth="1"/>
    <col min="12546" max="12548" width="8.6640625" style="253" customWidth="1"/>
    <col min="12549" max="12549" width="0.6640625" style="253" customWidth="1"/>
    <col min="12550" max="12552" width="8.6640625" style="253" customWidth="1"/>
    <col min="12553" max="12553" width="0.6640625" style="253" customWidth="1"/>
    <col min="12554" max="12556" width="8.6640625" style="253" customWidth="1"/>
    <col min="12557" max="12557" width="0.6640625" style="253" customWidth="1"/>
    <col min="12558" max="12560" width="8.6640625" style="253" customWidth="1"/>
    <col min="12561" max="12561" width="0.6640625" style="253" customWidth="1"/>
    <col min="12562" max="12564" width="8.6640625" style="253" customWidth="1"/>
    <col min="12565" max="12565" width="0.6640625" style="253" customWidth="1"/>
    <col min="12566" max="12566" width="10.33203125" style="253" bestFit="1" customWidth="1"/>
    <col min="12567" max="12568" width="8.44140625" style="253" bestFit="1" customWidth="1"/>
    <col min="12569" max="12569" width="10.109375" style="253" customWidth="1"/>
    <col min="12570" max="12571" width="8.6640625" style="253" customWidth="1"/>
    <col min="12572" max="12572" width="0.6640625" style="253" customWidth="1"/>
    <col min="12573" max="12575" width="8.6640625" style="253" customWidth="1"/>
    <col min="12576" max="12576" width="0.6640625" style="253" customWidth="1"/>
    <col min="12577" max="12577" width="10.88671875" style="253" customWidth="1"/>
    <col min="12578" max="12800" width="13.88671875" style="253"/>
    <col min="12801" max="12801" width="19.33203125" style="253" customWidth="1"/>
    <col min="12802" max="12804" width="8.6640625" style="253" customWidth="1"/>
    <col min="12805" max="12805" width="0.6640625" style="253" customWidth="1"/>
    <col min="12806" max="12808" width="8.6640625" style="253" customWidth="1"/>
    <col min="12809" max="12809" width="0.6640625" style="253" customWidth="1"/>
    <col min="12810" max="12812" width="8.6640625" style="253" customWidth="1"/>
    <col min="12813" max="12813" width="0.6640625" style="253" customWidth="1"/>
    <col min="12814" max="12816" width="8.6640625" style="253" customWidth="1"/>
    <col min="12817" max="12817" width="0.6640625" style="253" customWidth="1"/>
    <col min="12818" max="12820" width="8.6640625" style="253" customWidth="1"/>
    <col min="12821" max="12821" width="0.6640625" style="253" customWidth="1"/>
    <col min="12822" max="12822" width="10.33203125" style="253" bestFit="1" customWidth="1"/>
    <col min="12823" max="12824" width="8.44140625" style="253" bestFit="1" customWidth="1"/>
    <col min="12825" max="12825" width="10.109375" style="253" customWidth="1"/>
    <col min="12826" max="12827" width="8.6640625" style="253" customWidth="1"/>
    <col min="12828" max="12828" width="0.6640625" style="253" customWidth="1"/>
    <col min="12829" max="12831" width="8.6640625" style="253" customWidth="1"/>
    <col min="12832" max="12832" width="0.6640625" style="253" customWidth="1"/>
    <col min="12833" max="12833" width="10.88671875" style="253" customWidth="1"/>
    <col min="12834" max="13056" width="13.88671875" style="253"/>
    <col min="13057" max="13057" width="19.33203125" style="253" customWidth="1"/>
    <col min="13058" max="13060" width="8.6640625" style="253" customWidth="1"/>
    <col min="13061" max="13061" width="0.6640625" style="253" customWidth="1"/>
    <col min="13062" max="13064" width="8.6640625" style="253" customWidth="1"/>
    <col min="13065" max="13065" width="0.6640625" style="253" customWidth="1"/>
    <col min="13066" max="13068" width="8.6640625" style="253" customWidth="1"/>
    <col min="13069" max="13069" width="0.6640625" style="253" customWidth="1"/>
    <col min="13070" max="13072" width="8.6640625" style="253" customWidth="1"/>
    <col min="13073" max="13073" width="0.6640625" style="253" customWidth="1"/>
    <col min="13074" max="13076" width="8.6640625" style="253" customWidth="1"/>
    <col min="13077" max="13077" width="0.6640625" style="253" customWidth="1"/>
    <col min="13078" max="13078" width="10.33203125" style="253" bestFit="1" customWidth="1"/>
    <col min="13079" max="13080" width="8.44140625" style="253" bestFit="1" customWidth="1"/>
    <col min="13081" max="13081" width="10.109375" style="253" customWidth="1"/>
    <col min="13082" max="13083" width="8.6640625" style="253" customWidth="1"/>
    <col min="13084" max="13084" width="0.6640625" style="253" customWidth="1"/>
    <col min="13085" max="13087" width="8.6640625" style="253" customWidth="1"/>
    <col min="13088" max="13088" width="0.6640625" style="253" customWidth="1"/>
    <col min="13089" max="13089" width="10.88671875" style="253" customWidth="1"/>
    <col min="13090" max="13312" width="13.88671875" style="253"/>
    <col min="13313" max="13313" width="19.33203125" style="253" customWidth="1"/>
    <col min="13314" max="13316" width="8.6640625" style="253" customWidth="1"/>
    <col min="13317" max="13317" width="0.6640625" style="253" customWidth="1"/>
    <col min="13318" max="13320" width="8.6640625" style="253" customWidth="1"/>
    <col min="13321" max="13321" width="0.6640625" style="253" customWidth="1"/>
    <col min="13322" max="13324" width="8.6640625" style="253" customWidth="1"/>
    <col min="13325" max="13325" width="0.6640625" style="253" customWidth="1"/>
    <col min="13326" max="13328" width="8.6640625" style="253" customWidth="1"/>
    <col min="13329" max="13329" width="0.6640625" style="253" customWidth="1"/>
    <col min="13330" max="13332" width="8.6640625" style="253" customWidth="1"/>
    <col min="13333" max="13333" width="0.6640625" style="253" customWidth="1"/>
    <col min="13334" max="13334" width="10.33203125" style="253" bestFit="1" customWidth="1"/>
    <col min="13335" max="13336" width="8.44140625" style="253" bestFit="1" customWidth="1"/>
    <col min="13337" max="13337" width="10.109375" style="253" customWidth="1"/>
    <col min="13338" max="13339" width="8.6640625" style="253" customWidth="1"/>
    <col min="13340" max="13340" width="0.6640625" style="253" customWidth="1"/>
    <col min="13341" max="13343" width="8.6640625" style="253" customWidth="1"/>
    <col min="13344" max="13344" width="0.6640625" style="253" customWidth="1"/>
    <col min="13345" max="13345" width="10.88671875" style="253" customWidth="1"/>
    <col min="13346" max="13568" width="13.88671875" style="253"/>
    <col min="13569" max="13569" width="19.33203125" style="253" customWidth="1"/>
    <col min="13570" max="13572" width="8.6640625" style="253" customWidth="1"/>
    <col min="13573" max="13573" width="0.6640625" style="253" customWidth="1"/>
    <col min="13574" max="13576" width="8.6640625" style="253" customWidth="1"/>
    <col min="13577" max="13577" width="0.6640625" style="253" customWidth="1"/>
    <col min="13578" max="13580" width="8.6640625" style="253" customWidth="1"/>
    <col min="13581" max="13581" width="0.6640625" style="253" customWidth="1"/>
    <col min="13582" max="13584" width="8.6640625" style="253" customWidth="1"/>
    <col min="13585" max="13585" width="0.6640625" style="253" customWidth="1"/>
    <col min="13586" max="13588" width="8.6640625" style="253" customWidth="1"/>
    <col min="13589" max="13589" width="0.6640625" style="253" customWidth="1"/>
    <col min="13590" max="13590" width="10.33203125" style="253" bestFit="1" customWidth="1"/>
    <col min="13591" max="13592" width="8.44140625" style="253" bestFit="1" customWidth="1"/>
    <col min="13593" max="13593" width="10.109375" style="253" customWidth="1"/>
    <col min="13594" max="13595" width="8.6640625" style="253" customWidth="1"/>
    <col min="13596" max="13596" width="0.6640625" style="253" customWidth="1"/>
    <col min="13597" max="13599" width="8.6640625" style="253" customWidth="1"/>
    <col min="13600" max="13600" width="0.6640625" style="253" customWidth="1"/>
    <col min="13601" max="13601" width="10.88671875" style="253" customWidth="1"/>
    <col min="13602" max="13824" width="13.88671875" style="253"/>
    <col min="13825" max="13825" width="19.33203125" style="253" customWidth="1"/>
    <col min="13826" max="13828" width="8.6640625" style="253" customWidth="1"/>
    <col min="13829" max="13829" width="0.6640625" style="253" customWidth="1"/>
    <col min="13830" max="13832" width="8.6640625" style="253" customWidth="1"/>
    <col min="13833" max="13833" width="0.6640625" style="253" customWidth="1"/>
    <col min="13834" max="13836" width="8.6640625" style="253" customWidth="1"/>
    <col min="13837" max="13837" width="0.6640625" style="253" customWidth="1"/>
    <col min="13838" max="13840" width="8.6640625" style="253" customWidth="1"/>
    <col min="13841" max="13841" width="0.6640625" style="253" customWidth="1"/>
    <col min="13842" max="13844" width="8.6640625" style="253" customWidth="1"/>
    <col min="13845" max="13845" width="0.6640625" style="253" customWidth="1"/>
    <col min="13846" max="13846" width="10.33203125" style="253" bestFit="1" customWidth="1"/>
    <col min="13847" max="13848" width="8.44140625" style="253" bestFit="1" customWidth="1"/>
    <col min="13849" max="13849" width="10.109375" style="253" customWidth="1"/>
    <col min="13850" max="13851" width="8.6640625" style="253" customWidth="1"/>
    <col min="13852" max="13852" width="0.6640625" style="253" customWidth="1"/>
    <col min="13853" max="13855" width="8.6640625" style="253" customWidth="1"/>
    <col min="13856" max="13856" width="0.6640625" style="253" customWidth="1"/>
    <col min="13857" max="13857" width="10.88671875" style="253" customWidth="1"/>
    <col min="13858" max="14080" width="13.88671875" style="253"/>
    <col min="14081" max="14081" width="19.33203125" style="253" customWidth="1"/>
    <col min="14082" max="14084" width="8.6640625" style="253" customWidth="1"/>
    <col min="14085" max="14085" width="0.6640625" style="253" customWidth="1"/>
    <col min="14086" max="14088" width="8.6640625" style="253" customWidth="1"/>
    <col min="14089" max="14089" width="0.6640625" style="253" customWidth="1"/>
    <col min="14090" max="14092" width="8.6640625" style="253" customWidth="1"/>
    <col min="14093" max="14093" width="0.6640625" style="253" customWidth="1"/>
    <col min="14094" max="14096" width="8.6640625" style="253" customWidth="1"/>
    <col min="14097" max="14097" width="0.6640625" style="253" customWidth="1"/>
    <col min="14098" max="14100" width="8.6640625" style="253" customWidth="1"/>
    <col min="14101" max="14101" width="0.6640625" style="253" customWidth="1"/>
    <col min="14102" max="14102" width="10.33203125" style="253" bestFit="1" customWidth="1"/>
    <col min="14103" max="14104" width="8.44140625" style="253" bestFit="1" customWidth="1"/>
    <col min="14105" max="14105" width="10.109375" style="253" customWidth="1"/>
    <col min="14106" max="14107" width="8.6640625" style="253" customWidth="1"/>
    <col min="14108" max="14108" width="0.6640625" style="253" customWidth="1"/>
    <col min="14109" max="14111" width="8.6640625" style="253" customWidth="1"/>
    <col min="14112" max="14112" width="0.6640625" style="253" customWidth="1"/>
    <col min="14113" max="14113" width="10.88671875" style="253" customWidth="1"/>
    <col min="14114" max="14336" width="13.88671875" style="253"/>
    <col min="14337" max="14337" width="19.33203125" style="253" customWidth="1"/>
    <col min="14338" max="14340" width="8.6640625" style="253" customWidth="1"/>
    <col min="14341" max="14341" width="0.6640625" style="253" customWidth="1"/>
    <col min="14342" max="14344" width="8.6640625" style="253" customWidth="1"/>
    <col min="14345" max="14345" width="0.6640625" style="253" customWidth="1"/>
    <col min="14346" max="14348" width="8.6640625" style="253" customWidth="1"/>
    <col min="14349" max="14349" width="0.6640625" style="253" customWidth="1"/>
    <col min="14350" max="14352" width="8.6640625" style="253" customWidth="1"/>
    <col min="14353" max="14353" width="0.6640625" style="253" customWidth="1"/>
    <col min="14354" max="14356" width="8.6640625" style="253" customWidth="1"/>
    <col min="14357" max="14357" width="0.6640625" style="253" customWidth="1"/>
    <col min="14358" max="14358" width="10.33203125" style="253" bestFit="1" customWidth="1"/>
    <col min="14359" max="14360" width="8.44140625" style="253" bestFit="1" customWidth="1"/>
    <col min="14361" max="14361" width="10.109375" style="253" customWidth="1"/>
    <col min="14362" max="14363" width="8.6640625" style="253" customWidth="1"/>
    <col min="14364" max="14364" width="0.6640625" style="253" customWidth="1"/>
    <col min="14365" max="14367" width="8.6640625" style="253" customWidth="1"/>
    <col min="14368" max="14368" width="0.6640625" style="253" customWidth="1"/>
    <col min="14369" max="14369" width="10.88671875" style="253" customWidth="1"/>
    <col min="14370" max="14592" width="13.88671875" style="253"/>
    <col min="14593" max="14593" width="19.33203125" style="253" customWidth="1"/>
    <col min="14594" max="14596" width="8.6640625" style="253" customWidth="1"/>
    <col min="14597" max="14597" width="0.6640625" style="253" customWidth="1"/>
    <col min="14598" max="14600" width="8.6640625" style="253" customWidth="1"/>
    <col min="14601" max="14601" width="0.6640625" style="253" customWidth="1"/>
    <col min="14602" max="14604" width="8.6640625" style="253" customWidth="1"/>
    <col min="14605" max="14605" width="0.6640625" style="253" customWidth="1"/>
    <col min="14606" max="14608" width="8.6640625" style="253" customWidth="1"/>
    <col min="14609" max="14609" width="0.6640625" style="253" customWidth="1"/>
    <col min="14610" max="14612" width="8.6640625" style="253" customWidth="1"/>
    <col min="14613" max="14613" width="0.6640625" style="253" customWidth="1"/>
    <col min="14614" max="14614" width="10.33203125" style="253" bestFit="1" customWidth="1"/>
    <col min="14615" max="14616" width="8.44140625" style="253" bestFit="1" customWidth="1"/>
    <col min="14617" max="14617" width="10.109375" style="253" customWidth="1"/>
    <col min="14618" max="14619" width="8.6640625" style="253" customWidth="1"/>
    <col min="14620" max="14620" width="0.6640625" style="253" customWidth="1"/>
    <col min="14621" max="14623" width="8.6640625" style="253" customWidth="1"/>
    <col min="14624" max="14624" width="0.6640625" style="253" customWidth="1"/>
    <col min="14625" max="14625" width="10.88671875" style="253" customWidth="1"/>
    <col min="14626" max="14848" width="13.88671875" style="253"/>
    <col min="14849" max="14849" width="19.33203125" style="253" customWidth="1"/>
    <col min="14850" max="14852" width="8.6640625" style="253" customWidth="1"/>
    <col min="14853" max="14853" width="0.6640625" style="253" customWidth="1"/>
    <col min="14854" max="14856" width="8.6640625" style="253" customWidth="1"/>
    <col min="14857" max="14857" width="0.6640625" style="253" customWidth="1"/>
    <col min="14858" max="14860" width="8.6640625" style="253" customWidth="1"/>
    <col min="14861" max="14861" width="0.6640625" style="253" customWidth="1"/>
    <col min="14862" max="14864" width="8.6640625" style="253" customWidth="1"/>
    <col min="14865" max="14865" width="0.6640625" style="253" customWidth="1"/>
    <col min="14866" max="14868" width="8.6640625" style="253" customWidth="1"/>
    <col min="14869" max="14869" width="0.6640625" style="253" customWidth="1"/>
    <col min="14870" max="14870" width="10.33203125" style="253" bestFit="1" customWidth="1"/>
    <col min="14871" max="14872" width="8.44140625" style="253" bestFit="1" customWidth="1"/>
    <col min="14873" max="14873" width="10.109375" style="253" customWidth="1"/>
    <col min="14874" max="14875" width="8.6640625" style="253" customWidth="1"/>
    <col min="14876" max="14876" width="0.6640625" style="253" customWidth="1"/>
    <col min="14877" max="14879" width="8.6640625" style="253" customWidth="1"/>
    <col min="14880" max="14880" width="0.6640625" style="253" customWidth="1"/>
    <col min="14881" max="14881" width="10.88671875" style="253" customWidth="1"/>
    <col min="14882" max="15104" width="13.88671875" style="253"/>
    <col min="15105" max="15105" width="19.33203125" style="253" customWidth="1"/>
    <col min="15106" max="15108" width="8.6640625" style="253" customWidth="1"/>
    <col min="15109" max="15109" width="0.6640625" style="253" customWidth="1"/>
    <col min="15110" max="15112" width="8.6640625" style="253" customWidth="1"/>
    <col min="15113" max="15113" width="0.6640625" style="253" customWidth="1"/>
    <col min="15114" max="15116" width="8.6640625" style="253" customWidth="1"/>
    <col min="15117" max="15117" width="0.6640625" style="253" customWidth="1"/>
    <col min="15118" max="15120" width="8.6640625" style="253" customWidth="1"/>
    <col min="15121" max="15121" width="0.6640625" style="253" customWidth="1"/>
    <col min="15122" max="15124" width="8.6640625" style="253" customWidth="1"/>
    <col min="15125" max="15125" width="0.6640625" style="253" customWidth="1"/>
    <col min="15126" max="15126" width="10.33203125" style="253" bestFit="1" customWidth="1"/>
    <col min="15127" max="15128" width="8.44140625" style="253" bestFit="1" customWidth="1"/>
    <col min="15129" max="15129" width="10.109375" style="253" customWidth="1"/>
    <col min="15130" max="15131" width="8.6640625" style="253" customWidth="1"/>
    <col min="15132" max="15132" width="0.6640625" style="253" customWidth="1"/>
    <col min="15133" max="15135" width="8.6640625" style="253" customWidth="1"/>
    <col min="15136" max="15136" width="0.6640625" style="253" customWidth="1"/>
    <col min="15137" max="15137" width="10.88671875" style="253" customWidth="1"/>
    <col min="15138" max="15360" width="13.88671875" style="253"/>
    <col min="15361" max="15361" width="19.33203125" style="253" customWidth="1"/>
    <col min="15362" max="15364" width="8.6640625" style="253" customWidth="1"/>
    <col min="15365" max="15365" width="0.6640625" style="253" customWidth="1"/>
    <col min="15366" max="15368" width="8.6640625" style="253" customWidth="1"/>
    <col min="15369" max="15369" width="0.6640625" style="253" customWidth="1"/>
    <col min="15370" max="15372" width="8.6640625" style="253" customWidth="1"/>
    <col min="15373" max="15373" width="0.6640625" style="253" customWidth="1"/>
    <col min="15374" max="15376" width="8.6640625" style="253" customWidth="1"/>
    <col min="15377" max="15377" width="0.6640625" style="253" customWidth="1"/>
    <col min="15378" max="15380" width="8.6640625" style="253" customWidth="1"/>
    <col min="15381" max="15381" width="0.6640625" style="253" customWidth="1"/>
    <col min="15382" max="15382" width="10.33203125" style="253" bestFit="1" customWidth="1"/>
    <col min="15383" max="15384" width="8.44140625" style="253" bestFit="1" customWidth="1"/>
    <col min="15385" max="15385" width="10.109375" style="253" customWidth="1"/>
    <col min="15386" max="15387" width="8.6640625" style="253" customWidth="1"/>
    <col min="15388" max="15388" width="0.6640625" style="253" customWidth="1"/>
    <col min="15389" max="15391" width="8.6640625" style="253" customWidth="1"/>
    <col min="15392" max="15392" width="0.6640625" style="253" customWidth="1"/>
    <col min="15393" max="15393" width="10.88671875" style="253" customWidth="1"/>
    <col min="15394" max="15616" width="13.88671875" style="253"/>
    <col min="15617" max="15617" width="19.33203125" style="253" customWidth="1"/>
    <col min="15618" max="15620" width="8.6640625" style="253" customWidth="1"/>
    <col min="15621" max="15621" width="0.6640625" style="253" customWidth="1"/>
    <col min="15622" max="15624" width="8.6640625" style="253" customWidth="1"/>
    <col min="15625" max="15625" width="0.6640625" style="253" customWidth="1"/>
    <col min="15626" max="15628" width="8.6640625" style="253" customWidth="1"/>
    <col min="15629" max="15629" width="0.6640625" style="253" customWidth="1"/>
    <col min="15630" max="15632" width="8.6640625" style="253" customWidth="1"/>
    <col min="15633" max="15633" width="0.6640625" style="253" customWidth="1"/>
    <col min="15634" max="15636" width="8.6640625" style="253" customWidth="1"/>
    <col min="15637" max="15637" width="0.6640625" style="253" customWidth="1"/>
    <col min="15638" max="15638" width="10.33203125" style="253" bestFit="1" customWidth="1"/>
    <col min="15639" max="15640" width="8.44140625" style="253" bestFit="1" customWidth="1"/>
    <col min="15641" max="15641" width="10.109375" style="253" customWidth="1"/>
    <col min="15642" max="15643" width="8.6640625" style="253" customWidth="1"/>
    <col min="15644" max="15644" width="0.6640625" style="253" customWidth="1"/>
    <col min="15645" max="15647" width="8.6640625" style="253" customWidth="1"/>
    <col min="15648" max="15648" width="0.6640625" style="253" customWidth="1"/>
    <col min="15649" max="15649" width="10.88671875" style="253" customWidth="1"/>
    <col min="15650" max="15872" width="13.88671875" style="253"/>
    <col min="15873" max="15873" width="19.33203125" style="253" customWidth="1"/>
    <col min="15874" max="15876" width="8.6640625" style="253" customWidth="1"/>
    <col min="15877" max="15877" width="0.6640625" style="253" customWidth="1"/>
    <col min="15878" max="15880" width="8.6640625" style="253" customWidth="1"/>
    <col min="15881" max="15881" width="0.6640625" style="253" customWidth="1"/>
    <col min="15882" max="15884" width="8.6640625" style="253" customWidth="1"/>
    <col min="15885" max="15885" width="0.6640625" style="253" customWidth="1"/>
    <col min="15886" max="15888" width="8.6640625" style="253" customWidth="1"/>
    <col min="15889" max="15889" width="0.6640625" style="253" customWidth="1"/>
    <col min="15890" max="15892" width="8.6640625" style="253" customWidth="1"/>
    <col min="15893" max="15893" width="0.6640625" style="253" customWidth="1"/>
    <col min="15894" max="15894" width="10.33203125" style="253" bestFit="1" customWidth="1"/>
    <col min="15895" max="15896" width="8.44140625" style="253" bestFit="1" customWidth="1"/>
    <col min="15897" max="15897" width="10.109375" style="253" customWidth="1"/>
    <col min="15898" max="15899" width="8.6640625" style="253" customWidth="1"/>
    <col min="15900" max="15900" width="0.6640625" style="253" customWidth="1"/>
    <col min="15901" max="15903" width="8.6640625" style="253" customWidth="1"/>
    <col min="15904" max="15904" width="0.6640625" style="253" customWidth="1"/>
    <col min="15905" max="15905" width="10.88671875" style="253" customWidth="1"/>
    <col min="15906" max="16128" width="13.88671875" style="253"/>
    <col min="16129" max="16129" width="19.33203125" style="253" customWidth="1"/>
    <col min="16130" max="16132" width="8.6640625" style="253" customWidth="1"/>
    <col min="16133" max="16133" width="0.6640625" style="253" customWidth="1"/>
    <col min="16134" max="16136" width="8.6640625" style="253" customWidth="1"/>
    <col min="16137" max="16137" width="0.6640625" style="253" customWidth="1"/>
    <col min="16138" max="16140" width="8.6640625" style="253" customWidth="1"/>
    <col min="16141" max="16141" width="0.6640625" style="253" customWidth="1"/>
    <col min="16142" max="16144" width="8.6640625" style="253" customWidth="1"/>
    <col min="16145" max="16145" width="0.6640625" style="253" customWidth="1"/>
    <col min="16146" max="16148" width="8.6640625" style="253" customWidth="1"/>
    <col min="16149" max="16149" width="0.6640625" style="253" customWidth="1"/>
    <col min="16150" max="16150" width="10.33203125" style="253" bestFit="1" customWidth="1"/>
    <col min="16151" max="16152" width="8.44140625" style="253" bestFit="1" customWidth="1"/>
    <col min="16153" max="16153" width="10.109375" style="253" customWidth="1"/>
    <col min="16154" max="16155" width="8.6640625" style="253" customWidth="1"/>
    <col min="16156" max="16156" width="0.6640625" style="253" customWidth="1"/>
    <col min="16157" max="16159" width="8.6640625" style="253" customWidth="1"/>
    <col min="16160" max="16160" width="0.6640625" style="253" customWidth="1"/>
    <col min="16161" max="16161" width="10.88671875" style="253" customWidth="1"/>
    <col min="16162" max="16384" width="13.88671875" style="253"/>
  </cols>
  <sheetData>
    <row r="1" spans="1:33" x14ac:dyDescent="0.3">
      <c r="A1" s="277" t="s">
        <v>781</v>
      </c>
    </row>
    <row r="2" spans="1:33" s="215" customFormat="1" ht="28.2" x14ac:dyDescent="0.3">
      <c r="A2" s="214" t="s">
        <v>753</v>
      </c>
      <c r="B2" s="214"/>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4"/>
      <c r="AG2" s="214"/>
    </row>
    <row r="3" spans="1:33" s="217" customFormat="1" ht="23.1" customHeight="1" x14ac:dyDescent="0.3">
      <c r="A3" s="216">
        <v>46053</v>
      </c>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row>
    <row r="4" spans="1:33" s="220" customFormat="1" ht="16.8" x14ac:dyDescent="0.3">
      <c r="A4" s="218" t="s">
        <v>0</v>
      </c>
      <c r="B4" s="219"/>
      <c r="C4" s="219"/>
      <c r="D4" s="219"/>
      <c r="E4" s="219"/>
      <c r="F4" s="219"/>
      <c r="G4" s="219"/>
      <c r="H4" s="219"/>
      <c r="I4" s="219"/>
      <c r="J4" s="219"/>
      <c r="K4" s="219"/>
      <c r="L4" s="219"/>
      <c r="M4" s="219"/>
      <c r="N4" s="219"/>
      <c r="O4" s="219"/>
      <c r="P4" s="219"/>
      <c r="Q4" s="219"/>
      <c r="R4" s="219"/>
      <c r="S4" s="219"/>
      <c r="T4" s="219"/>
      <c r="U4" s="219"/>
      <c r="V4" s="219"/>
      <c r="W4" s="219"/>
      <c r="X4" s="219"/>
      <c r="Y4" s="219"/>
      <c r="Z4" s="219"/>
      <c r="AA4" s="219"/>
      <c r="AB4" s="219"/>
      <c r="AC4" s="219"/>
      <c r="AD4" s="219"/>
      <c r="AE4" s="219"/>
      <c r="AF4" s="219"/>
      <c r="AG4" s="219"/>
    </row>
    <row r="5" spans="1:33" s="221" customFormat="1" ht="8.4" customHeight="1" thickBot="1" x14ac:dyDescent="0.35"/>
    <row r="6" spans="1:33" s="221" customFormat="1" ht="30.15" customHeight="1" x14ac:dyDescent="0.3">
      <c r="A6" s="222" t="s">
        <v>1</v>
      </c>
      <c r="B6" s="223" t="s">
        <v>754</v>
      </c>
      <c r="C6" s="223"/>
      <c r="D6" s="223"/>
      <c r="E6" s="224"/>
      <c r="F6" s="223" t="s">
        <v>755</v>
      </c>
      <c r="G6" s="223"/>
      <c r="H6" s="223"/>
      <c r="I6" s="224"/>
      <c r="J6" s="223" t="s">
        <v>756</v>
      </c>
      <c r="K6" s="223"/>
      <c r="L6" s="223"/>
      <c r="M6" s="224"/>
      <c r="N6" s="223" t="s">
        <v>757</v>
      </c>
      <c r="O6" s="223"/>
      <c r="P6" s="223"/>
      <c r="Q6" s="224"/>
      <c r="R6" s="223" t="s">
        <v>758</v>
      </c>
      <c r="S6" s="223"/>
      <c r="T6" s="223"/>
      <c r="U6" s="224"/>
      <c r="V6" s="222" t="s">
        <v>759</v>
      </c>
      <c r="W6" s="222"/>
      <c r="X6" s="222"/>
      <c r="Y6" s="222"/>
      <c r="Z6" s="222"/>
      <c r="AA6" s="222"/>
      <c r="AB6" s="224"/>
      <c r="AC6" s="225" t="s">
        <v>760</v>
      </c>
      <c r="AD6" s="225"/>
      <c r="AE6" s="225"/>
      <c r="AF6" s="224"/>
      <c r="AG6" s="226" t="s">
        <v>761</v>
      </c>
    </row>
    <row r="7" spans="1:33" s="221" customFormat="1" ht="15.75" customHeight="1" x14ac:dyDescent="0.3">
      <c r="A7" s="227"/>
      <c r="B7" s="228"/>
      <c r="C7" s="228"/>
      <c r="D7" s="228"/>
      <c r="E7" s="229"/>
      <c r="F7" s="228"/>
      <c r="G7" s="228"/>
      <c r="H7" s="228"/>
      <c r="I7" s="229"/>
      <c r="J7" s="228"/>
      <c r="K7" s="228"/>
      <c r="L7" s="228"/>
      <c r="M7" s="229"/>
      <c r="N7" s="228"/>
      <c r="O7" s="228"/>
      <c r="P7" s="228"/>
      <c r="Q7" s="229"/>
      <c r="R7" s="228"/>
      <c r="S7" s="228"/>
      <c r="T7" s="228"/>
      <c r="U7" s="229"/>
      <c r="V7" s="230" t="s">
        <v>762</v>
      </c>
      <c r="W7" s="230"/>
      <c r="X7" s="230"/>
      <c r="Y7" s="230" t="s">
        <v>763</v>
      </c>
      <c r="Z7" s="230"/>
      <c r="AA7" s="230"/>
      <c r="AB7" s="229"/>
      <c r="AC7" s="231"/>
      <c r="AD7" s="231"/>
      <c r="AE7" s="231"/>
      <c r="AF7" s="229"/>
      <c r="AG7" s="232"/>
    </row>
    <row r="8" spans="1:33" s="221" customFormat="1" ht="54.9" customHeight="1" x14ac:dyDescent="0.3">
      <c r="A8" s="233"/>
      <c r="B8" s="234" t="s">
        <v>743</v>
      </c>
      <c r="C8" s="235" t="s">
        <v>764</v>
      </c>
      <c r="D8" s="234" t="s">
        <v>765</v>
      </c>
      <c r="E8" s="234"/>
      <c r="F8" s="234" t="s">
        <v>743</v>
      </c>
      <c r="G8" s="235" t="s">
        <v>764</v>
      </c>
      <c r="H8" s="234" t="s">
        <v>765</v>
      </c>
      <c r="I8" s="234"/>
      <c r="J8" s="234" t="s">
        <v>743</v>
      </c>
      <c r="K8" s="235" t="s">
        <v>764</v>
      </c>
      <c r="L8" s="234" t="s">
        <v>765</v>
      </c>
      <c r="M8" s="234"/>
      <c r="N8" s="234" t="s">
        <v>743</v>
      </c>
      <c r="O8" s="235" t="s">
        <v>764</v>
      </c>
      <c r="P8" s="234" t="s">
        <v>765</v>
      </c>
      <c r="Q8" s="234"/>
      <c r="R8" s="234" t="s">
        <v>743</v>
      </c>
      <c r="S8" s="235" t="s">
        <v>764</v>
      </c>
      <c r="T8" s="234" t="s">
        <v>765</v>
      </c>
      <c r="U8" s="234"/>
      <c r="V8" s="234" t="s">
        <v>743</v>
      </c>
      <c r="W8" s="235" t="s">
        <v>764</v>
      </c>
      <c r="X8" s="234" t="s">
        <v>765</v>
      </c>
      <c r="Y8" s="236" t="s">
        <v>743</v>
      </c>
      <c r="Z8" s="237" t="s">
        <v>764</v>
      </c>
      <c r="AA8" s="236" t="s">
        <v>765</v>
      </c>
      <c r="AB8" s="234"/>
      <c r="AC8" s="234" t="s">
        <v>743</v>
      </c>
      <c r="AD8" s="235" t="s">
        <v>764</v>
      </c>
      <c r="AE8" s="234" t="s">
        <v>765</v>
      </c>
      <c r="AF8" s="234"/>
      <c r="AG8" s="238"/>
    </row>
    <row r="9" spans="1:33" s="221" customFormat="1" ht="6" customHeight="1" x14ac:dyDescent="0.3">
      <c r="B9" s="239"/>
      <c r="C9" s="240"/>
      <c r="D9" s="240"/>
      <c r="E9" s="240"/>
      <c r="F9" s="240"/>
      <c r="G9" s="240"/>
      <c r="H9" s="240"/>
      <c r="I9" s="240"/>
      <c r="J9" s="240"/>
      <c r="K9" s="240"/>
      <c r="L9" s="240"/>
      <c r="M9" s="240"/>
      <c r="N9" s="240"/>
      <c r="O9" s="240"/>
      <c r="P9" s="240"/>
      <c r="Q9" s="240"/>
      <c r="R9" s="240"/>
      <c r="S9" s="240"/>
      <c r="T9" s="240"/>
      <c r="U9" s="240"/>
      <c r="V9" s="240"/>
      <c r="W9" s="240"/>
      <c r="X9" s="240"/>
      <c r="Y9" s="240"/>
      <c r="Z9" s="240"/>
      <c r="AA9" s="240"/>
      <c r="AB9" s="240"/>
      <c r="AC9" s="240"/>
      <c r="AD9" s="240"/>
      <c r="AE9" s="240"/>
      <c r="AF9" s="240"/>
      <c r="AG9" s="241"/>
    </row>
    <row r="10" spans="1:33" s="245" customFormat="1" ht="20.100000000000001" customHeight="1" x14ac:dyDescent="0.2">
      <c r="A10" s="242" t="s">
        <v>766</v>
      </c>
      <c r="B10" s="243">
        <v>8440525.8139999993</v>
      </c>
      <c r="C10" s="243">
        <v>0</v>
      </c>
      <c r="D10" s="243">
        <v>54.131999999999998</v>
      </c>
      <c r="E10" s="243"/>
      <c r="F10" s="243">
        <v>0</v>
      </c>
      <c r="G10" s="243">
        <v>0</v>
      </c>
      <c r="H10" s="243">
        <v>0</v>
      </c>
      <c r="I10" s="243"/>
      <c r="J10" s="243">
        <v>0</v>
      </c>
      <c r="K10" s="243">
        <v>0</v>
      </c>
      <c r="L10" s="243">
        <v>6476.6869999999999</v>
      </c>
      <c r="M10" s="243"/>
      <c r="N10" s="243">
        <v>0</v>
      </c>
      <c r="O10" s="243">
        <v>0</v>
      </c>
      <c r="P10" s="243">
        <v>603.27</v>
      </c>
      <c r="Q10" s="243"/>
      <c r="R10" s="243">
        <v>0</v>
      </c>
      <c r="S10" s="243">
        <v>0</v>
      </c>
      <c r="T10" s="243">
        <v>331.41300000000001</v>
      </c>
      <c r="U10" s="243"/>
      <c r="V10" s="243">
        <v>309387.77064999996</v>
      </c>
      <c r="W10" s="243">
        <v>0</v>
      </c>
      <c r="X10" s="243">
        <v>30435.23402</v>
      </c>
      <c r="Y10" s="243">
        <v>10234154.37771</v>
      </c>
      <c r="Z10" s="243">
        <v>23304.991770000001</v>
      </c>
      <c r="AA10" s="243">
        <v>379885.14441000001</v>
      </c>
      <c r="AB10" s="243"/>
      <c r="AC10" s="243">
        <v>829336.21400000004</v>
      </c>
      <c r="AD10" s="243">
        <v>0</v>
      </c>
      <c r="AE10" s="243">
        <v>5106.8090000000002</v>
      </c>
      <c r="AF10" s="243"/>
      <c r="AG10" s="244">
        <v>20259601.861000001</v>
      </c>
    </row>
    <row r="11" spans="1:33" s="245" customFormat="1" ht="20.100000000000001" customHeight="1" x14ac:dyDescent="0.2">
      <c r="A11" s="246" t="s">
        <v>547</v>
      </c>
      <c r="B11" s="247">
        <v>0</v>
      </c>
      <c r="C11" s="247">
        <v>0</v>
      </c>
      <c r="D11" s="247">
        <v>0</v>
      </c>
      <c r="E11" s="247"/>
      <c r="F11" s="247">
        <v>0</v>
      </c>
      <c r="G11" s="247">
        <v>0</v>
      </c>
      <c r="H11" s="247">
        <v>0</v>
      </c>
      <c r="I11" s="247"/>
      <c r="J11" s="247">
        <v>0</v>
      </c>
      <c r="K11" s="247">
        <v>130.935</v>
      </c>
      <c r="L11" s="247">
        <v>303150.64799999999</v>
      </c>
      <c r="M11" s="247"/>
      <c r="N11" s="247">
        <v>208201.908</v>
      </c>
      <c r="O11" s="247">
        <v>248.06200000000001</v>
      </c>
      <c r="P11" s="247">
        <v>93406.767000000007</v>
      </c>
      <c r="Q11" s="247"/>
      <c r="R11" s="247">
        <v>215625.59099999999</v>
      </c>
      <c r="S11" s="247">
        <v>100.642</v>
      </c>
      <c r="T11" s="247">
        <v>8714.8970000000008</v>
      </c>
      <c r="U11" s="247"/>
      <c r="V11" s="247">
        <v>0</v>
      </c>
      <c r="W11" s="247">
        <v>0</v>
      </c>
      <c r="X11" s="247">
        <v>0</v>
      </c>
      <c r="Y11" s="247">
        <v>0</v>
      </c>
      <c r="Z11" s="247">
        <v>0</v>
      </c>
      <c r="AA11" s="247">
        <v>0</v>
      </c>
      <c r="AB11" s="247"/>
      <c r="AC11" s="247">
        <v>0</v>
      </c>
      <c r="AD11" s="247">
        <v>0</v>
      </c>
      <c r="AE11" s="247">
        <v>0</v>
      </c>
      <c r="AF11" s="247"/>
      <c r="AG11" s="248">
        <v>829579.45299999998</v>
      </c>
    </row>
    <row r="12" spans="1:33" s="245" customFormat="1" ht="10.199999999999999" x14ac:dyDescent="0.3">
      <c r="B12" s="249"/>
      <c r="R12" s="249"/>
      <c r="T12" s="249"/>
      <c r="Y12" s="243"/>
      <c r="Z12" s="243"/>
      <c r="AA12" s="243"/>
      <c r="AE12" s="249"/>
    </row>
    <row r="13" spans="1:33" s="221" customFormat="1" x14ac:dyDescent="0.3">
      <c r="A13" s="243" t="s">
        <v>767</v>
      </c>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row>
    <row r="14" spans="1:33" s="221" customFormat="1" x14ac:dyDescent="0.3">
      <c r="A14" s="243" t="s">
        <v>768</v>
      </c>
      <c r="Y14" s="251"/>
      <c r="AA14" s="251"/>
    </row>
    <row r="15" spans="1:33" s="221" customFormat="1" x14ac:dyDescent="0.3">
      <c r="A15" s="243" t="s">
        <v>769</v>
      </c>
      <c r="B15" s="251"/>
      <c r="C15" s="251"/>
      <c r="D15" s="251"/>
      <c r="E15" s="251"/>
      <c r="F15" s="251"/>
      <c r="G15" s="251"/>
      <c r="H15" s="251"/>
      <c r="I15" s="251"/>
      <c r="J15" s="251"/>
      <c r="K15" s="251"/>
      <c r="L15" s="251"/>
      <c r="M15" s="251"/>
      <c r="N15" s="251"/>
      <c r="O15" s="251"/>
      <c r="P15" s="251"/>
      <c r="Q15" s="251"/>
      <c r="R15" s="251"/>
      <c r="S15" s="251"/>
      <c r="T15" s="251"/>
      <c r="U15" s="251"/>
      <c r="V15" s="251"/>
      <c r="W15" s="251"/>
      <c r="X15" s="251"/>
      <c r="Y15" s="251"/>
      <c r="Z15" s="251"/>
      <c r="AA15" s="251"/>
      <c r="AB15" s="251"/>
      <c r="AC15" s="251"/>
      <c r="AD15" s="251"/>
      <c r="AE15" s="251"/>
      <c r="AF15" s="251"/>
      <c r="AG15" s="251"/>
    </row>
    <row r="16" spans="1:33" ht="13.95" customHeight="1" x14ac:dyDescent="0.3">
      <c r="A16" s="252" t="s">
        <v>770</v>
      </c>
      <c r="B16" s="252"/>
      <c r="C16" s="252"/>
      <c r="D16" s="252"/>
      <c r="E16" s="252"/>
      <c r="F16" s="252"/>
      <c r="G16" s="252"/>
      <c r="H16" s="252"/>
      <c r="I16" s="252"/>
      <c r="J16" s="252"/>
      <c r="K16" s="252"/>
      <c r="L16" s="252"/>
      <c r="M16" s="252"/>
      <c r="N16" s="252"/>
      <c r="O16" s="252"/>
      <c r="P16" s="252"/>
      <c r="Q16" s="252"/>
      <c r="R16" s="252"/>
      <c r="S16" s="252"/>
      <c r="T16" s="252"/>
      <c r="U16" s="252"/>
      <c r="V16" s="252"/>
      <c r="W16" s="252"/>
      <c r="X16" s="252"/>
      <c r="Y16" s="252"/>
      <c r="Z16" s="252"/>
      <c r="AA16" s="252"/>
      <c r="AB16" s="252"/>
      <c r="AC16" s="252"/>
      <c r="AD16" s="252"/>
      <c r="AE16" s="252"/>
      <c r="AF16" s="252"/>
      <c r="AG16" s="252"/>
    </row>
    <row r="17" spans="1:33" ht="24" customHeight="1" x14ac:dyDescent="0.3">
      <c r="A17" s="252"/>
      <c r="B17" s="252"/>
      <c r="C17" s="252"/>
      <c r="D17" s="252"/>
      <c r="E17" s="252"/>
      <c r="F17" s="252"/>
      <c r="G17" s="252"/>
      <c r="H17" s="252"/>
      <c r="I17" s="252"/>
      <c r="J17" s="252"/>
      <c r="K17" s="252"/>
      <c r="L17" s="252"/>
      <c r="M17" s="252"/>
      <c r="N17" s="252"/>
      <c r="O17" s="252"/>
      <c r="P17" s="252"/>
      <c r="Q17" s="252"/>
      <c r="R17" s="252"/>
      <c r="S17" s="252"/>
      <c r="T17" s="252"/>
      <c r="U17" s="252"/>
      <c r="V17" s="252"/>
      <c r="W17" s="252"/>
      <c r="X17" s="252"/>
      <c r="Y17" s="252"/>
      <c r="Z17" s="252"/>
      <c r="AA17" s="252"/>
      <c r="AB17" s="252"/>
      <c r="AC17" s="252"/>
      <c r="AD17" s="252"/>
      <c r="AE17" s="252"/>
      <c r="AF17" s="252"/>
      <c r="AG17" s="252"/>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A9727E7B-06E1-45EE-91A9-C8542E02ECC8}"/>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CC742-2E06-4C66-B2F1-E9DC79D8C2AE}">
  <dimension ref="A1:G200"/>
  <sheetViews>
    <sheetView showGridLines="0" zoomScale="121" zoomScaleNormal="130" workbookViewId="0"/>
  </sheetViews>
  <sheetFormatPr baseColWidth="10" defaultColWidth="11.44140625" defaultRowHeight="13.2" x14ac:dyDescent="0.25"/>
  <cols>
    <col min="1" max="1" width="40.6640625" style="10" bestFit="1" customWidth="1"/>
    <col min="2" max="6" width="19.44140625" style="10" customWidth="1"/>
    <col min="7" max="7" width="17.44140625" style="10" customWidth="1"/>
    <col min="8" max="8" width="12.109375" style="10" bestFit="1" customWidth="1"/>
    <col min="9" max="9" width="10.44140625" style="10" bestFit="1" customWidth="1"/>
    <col min="10" max="10" width="9.44140625" style="10" bestFit="1" customWidth="1"/>
    <col min="11" max="11" width="11" style="10" bestFit="1" customWidth="1"/>
    <col min="12" max="15" width="9.44140625" style="10" bestFit="1" customWidth="1"/>
    <col min="16" max="16" width="10.44140625" style="10" bestFit="1" customWidth="1"/>
    <col min="17" max="19" width="9.44140625" style="10" bestFit="1" customWidth="1"/>
    <col min="20" max="20" width="9.6640625" style="10" bestFit="1" customWidth="1"/>
    <col min="21" max="256" width="11.44140625" style="10"/>
    <col min="257" max="257" width="38.6640625" style="10" customWidth="1"/>
    <col min="258" max="262" width="19.44140625" style="10" customWidth="1"/>
    <col min="263" max="263" width="17.44140625" style="10" customWidth="1"/>
    <col min="264" max="264" width="12.109375" style="10" bestFit="1" customWidth="1"/>
    <col min="265" max="265" width="10.44140625" style="10" bestFit="1" customWidth="1"/>
    <col min="266" max="266" width="9.44140625" style="10" bestFit="1" customWidth="1"/>
    <col min="267" max="267" width="11" style="10" bestFit="1" customWidth="1"/>
    <col min="268" max="271" width="9.44140625" style="10" bestFit="1" customWidth="1"/>
    <col min="272" max="272" width="10.44140625" style="10" bestFit="1" customWidth="1"/>
    <col min="273" max="275" width="9.44140625" style="10" bestFit="1" customWidth="1"/>
    <col min="276" max="276" width="9.6640625" style="10" bestFit="1" customWidth="1"/>
    <col min="277" max="512" width="11.44140625" style="10"/>
    <col min="513" max="513" width="38.6640625" style="10" customWidth="1"/>
    <col min="514" max="518" width="19.44140625" style="10" customWidth="1"/>
    <col min="519" max="519" width="17.44140625" style="10" customWidth="1"/>
    <col min="520" max="520" width="12.109375" style="10" bestFit="1" customWidth="1"/>
    <col min="521" max="521" width="10.44140625" style="10" bestFit="1" customWidth="1"/>
    <col min="522" max="522" width="9.44140625" style="10" bestFit="1" customWidth="1"/>
    <col min="523" max="523" width="11" style="10" bestFit="1" customWidth="1"/>
    <col min="524" max="527" width="9.44140625" style="10" bestFit="1" customWidth="1"/>
    <col min="528" max="528" width="10.44140625" style="10" bestFit="1" customWidth="1"/>
    <col min="529" max="531" width="9.44140625" style="10" bestFit="1" customWidth="1"/>
    <col min="532" max="532" width="9.6640625" style="10" bestFit="1" customWidth="1"/>
    <col min="533" max="768" width="11.44140625" style="10"/>
    <col min="769" max="769" width="38.6640625" style="10" customWidth="1"/>
    <col min="770" max="774" width="19.44140625" style="10" customWidth="1"/>
    <col min="775" max="775" width="17.44140625" style="10" customWidth="1"/>
    <col min="776" max="776" width="12.109375" style="10" bestFit="1" customWidth="1"/>
    <col min="777" max="777" width="10.44140625" style="10" bestFit="1" customWidth="1"/>
    <col min="778" max="778" width="9.44140625" style="10" bestFit="1" customWidth="1"/>
    <col min="779" max="779" width="11" style="10" bestFit="1" customWidth="1"/>
    <col min="780" max="783" width="9.44140625" style="10" bestFit="1" customWidth="1"/>
    <col min="784" max="784" width="10.44140625" style="10" bestFit="1" customWidth="1"/>
    <col min="785" max="787" width="9.44140625" style="10" bestFit="1" customWidth="1"/>
    <col min="788" max="788" width="9.6640625" style="10" bestFit="1" customWidth="1"/>
    <col min="789" max="1024" width="11.44140625" style="10"/>
    <col min="1025" max="1025" width="38.6640625" style="10" customWidth="1"/>
    <col min="1026" max="1030" width="19.44140625" style="10" customWidth="1"/>
    <col min="1031" max="1031" width="17.44140625" style="10" customWidth="1"/>
    <col min="1032" max="1032" width="12.109375" style="10" bestFit="1" customWidth="1"/>
    <col min="1033" max="1033" width="10.44140625" style="10" bestFit="1" customWidth="1"/>
    <col min="1034" max="1034" width="9.44140625" style="10" bestFit="1" customWidth="1"/>
    <col min="1035" max="1035" width="11" style="10" bestFit="1" customWidth="1"/>
    <col min="1036" max="1039" width="9.44140625" style="10" bestFit="1" customWidth="1"/>
    <col min="1040" max="1040" width="10.44140625" style="10" bestFit="1" customWidth="1"/>
    <col min="1041" max="1043" width="9.44140625" style="10" bestFit="1" customWidth="1"/>
    <col min="1044" max="1044" width="9.6640625" style="10" bestFit="1" customWidth="1"/>
    <col min="1045" max="1280" width="11.44140625" style="10"/>
    <col min="1281" max="1281" width="38.6640625" style="10" customWidth="1"/>
    <col min="1282" max="1286" width="19.44140625" style="10" customWidth="1"/>
    <col min="1287" max="1287" width="17.44140625" style="10" customWidth="1"/>
    <col min="1288" max="1288" width="12.109375" style="10" bestFit="1" customWidth="1"/>
    <col min="1289" max="1289" width="10.44140625" style="10" bestFit="1" customWidth="1"/>
    <col min="1290" max="1290" width="9.44140625" style="10" bestFit="1" customWidth="1"/>
    <col min="1291" max="1291" width="11" style="10" bestFit="1" customWidth="1"/>
    <col min="1292" max="1295" width="9.44140625" style="10" bestFit="1" customWidth="1"/>
    <col min="1296" max="1296" width="10.44140625" style="10" bestFit="1" customWidth="1"/>
    <col min="1297" max="1299" width="9.44140625" style="10" bestFit="1" customWidth="1"/>
    <col min="1300" max="1300" width="9.6640625" style="10" bestFit="1" customWidth="1"/>
    <col min="1301" max="1536" width="11.44140625" style="10"/>
    <col min="1537" max="1537" width="38.6640625" style="10" customWidth="1"/>
    <col min="1538" max="1542" width="19.44140625" style="10" customWidth="1"/>
    <col min="1543" max="1543" width="17.44140625" style="10" customWidth="1"/>
    <col min="1544" max="1544" width="12.109375" style="10" bestFit="1" customWidth="1"/>
    <col min="1545" max="1545" width="10.44140625" style="10" bestFit="1" customWidth="1"/>
    <col min="1546" max="1546" width="9.44140625" style="10" bestFit="1" customWidth="1"/>
    <col min="1547" max="1547" width="11" style="10" bestFit="1" customWidth="1"/>
    <col min="1548" max="1551" width="9.44140625" style="10" bestFit="1" customWidth="1"/>
    <col min="1552" max="1552" width="10.44140625" style="10" bestFit="1" customWidth="1"/>
    <col min="1553" max="1555" width="9.44140625" style="10" bestFit="1" customWidth="1"/>
    <col min="1556" max="1556" width="9.6640625" style="10" bestFit="1" customWidth="1"/>
    <col min="1557" max="1792" width="11.44140625" style="10"/>
    <col min="1793" max="1793" width="38.6640625" style="10" customWidth="1"/>
    <col min="1794" max="1798" width="19.44140625" style="10" customWidth="1"/>
    <col min="1799" max="1799" width="17.44140625" style="10" customWidth="1"/>
    <col min="1800" max="1800" width="12.109375" style="10" bestFit="1" customWidth="1"/>
    <col min="1801" max="1801" width="10.44140625" style="10" bestFit="1" customWidth="1"/>
    <col min="1802" max="1802" width="9.44140625" style="10" bestFit="1" customWidth="1"/>
    <col min="1803" max="1803" width="11" style="10" bestFit="1" customWidth="1"/>
    <col min="1804" max="1807" width="9.44140625" style="10" bestFit="1" customWidth="1"/>
    <col min="1808" max="1808" width="10.44140625" style="10" bestFit="1" customWidth="1"/>
    <col min="1809" max="1811" width="9.44140625" style="10" bestFit="1" customWidth="1"/>
    <col min="1812" max="1812" width="9.6640625" style="10" bestFit="1" customWidth="1"/>
    <col min="1813" max="2048" width="11.44140625" style="10"/>
    <col min="2049" max="2049" width="38.6640625" style="10" customWidth="1"/>
    <col min="2050" max="2054" width="19.44140625" style="10" customWidth="1"/>
    <col min="2055" max="2055" width="17.44140625" style="10" customWidth="1"/>
    <col min="2056" max="2056" width="12.109375" style="10" bestFit="1" customWidth="1"/>
    <col min="2057" max="2057" width="10.44140625" style="10" bestFit="1" customWidth="1"/>
    <col min="2058" max="2058" width="9.44140625" style="10" bestFit="1" customWidth="1"/>
    <col min="2059" max="2059" width="11" style="10" bestFit="1" customWidth="1"/>
    <col min="2060" max="2063" width="9.44140625" style="10" bestFit="1" customWidth="1"/>
    <col min="2064" max="2064" width="10.44140625" style="10" bestFit="1" customWidth="1"/>
    <col min="2065" max="2067" width="9.44140625" style="10" bestFit="1" customWidth="1"/>
    <col min="2068" max="2068" width="9.6640625" style="10" bestFit="1" customWidth="1"/>
    <col min="2069" max="2304" width="11.44140625" style="10"/>
    <col min="2305" max="2305" width="38.6640625" style="10" customWidth="1"/>
    <col min="2306" max="2310" width="19.44140625" style="10" customWidth="1"/>
    <col min="2311" max="2311" width="17.44140625" style="10" customWidth="1"/>
    <col min="2312" max="2312" width="12.109375" style="10" bestFit="1" customWidth="1"/>
    <col min="2313" max="2313" width="10.44140625" style="10" bestFit="1" customWidth="1"/>
    <col min="2314" max="2314" width="9.44140625" style="10" bestFit="1" customWidth="1"/>
    <col min="2315" max="2315" width="11" style="10" bestFit="1" customWidth="1"/>
    <col min="2316" max="2319" width="9.44140625" style="10" bestFit="1" customWidth="1"/>
    <col min="2320" max="2320" width="10.44140625" style="10" bestFit="1" customWidth="1"/>
    <col min="2321" max="2323" width="9.44140625" style="10" bestFit="1" customWidth="1"/>
    <col min="2324" max="2324" width="9.6640625" style="10" bestFit="1" customWidth="1"/>
    <col min="2325" max="2560" width="11.44140625" style="10"/>
    <col min="2561" max="2561" width="38.6640625" style="10" customWidth="1"/>
    <col min="2562" max="2566" width="19.44140625" style="10" customWidth="1"/>
    <col min="2567" max="2567" width="17.44140625" style="10" customWidth="1"/>
    <col min="2568" max="2568" width="12.109375" style="10" bestFit="1" customWidth="1"/>
    <col min="2569" max="2569" width="10.44140625" style="10" bestFit="1" customWidth="1"/>
    <col min="2570" max="2570" width="9.44140625" style="10" bestFit="1" customWidth="1"/>
    <col min="2571" max="2571" width="11" style="10" bestFit="1" customWidth="1"/>
    <col min="2572" max="2575" width="9.44140625" style="10" bestFit="1" customWidth="1"/>
    <col min="2576" max="2576" width="10.44140625" style="10" bestFit="1" customWidth="1"/>
    <col min="2577" max="2579" width="9.44140625" style="10" bestFit="1" customWidth="1"/>
    <col min="2580" max="2580" width="9.6640625" style="10" bestFit="1" customWidth="1"/>
    <col min="2581" max="2816" width="11.44140625" style="10"/>
    <col min="2817" max="2817" width="38.6640625" style="10" customWidth="1"/>
    <col min="2818" max="2822" width="19.44140625" style="10" customWidth="1"/>
    <col min="2823" max="2823" width="17.44140625" style="10" customWidth="1"/>
    <col min="2824" max="2824" width="12.109375" style="10" bestFit="1" customWidth="1"/>
    <col min="2825" max="2825" width="10.44140625" style="10" bestFit="1" customWidth="1"/>
    <col min="2826" max="2826" width="9.44140625" style="10" bestFit="1" customWidth="1"/>
    <col min="2827" max="2827" width="11" style="10" bestFit="1" customWidth="1"/>
    <col min="2828" max="2831" width="9.44140625" style="10" bestFit="1" customWidth="1"/>
    <col min="2832" max="2832" width="10.44140625" style="10" bestFit="1" customWidth="1"/>
    <col min="2833" max="2835" width="9.44140625" style="10" bestFit="1" customWidth="1"/>
    <col min="2836" max="2836" width="9.6640625" style="10" bestFit="1" customWidth="1"/>
    <col min="2837" max="3072" width="11.44140625" style="10"/>
    <col min="3073" max="3073" width="38.6640625" style="10" customWidth="1"/>
    <col min="3074" max="3078" width="19.44140625" style="10" customWidth="1"/>
    <col min="3079" max="3079" width="17.44140625" style="10" customWidth="1"/>
    <col min="3080" max="3080" width="12.109375" style="10" bestFit="1" customWidth="1"/>
    <col min="3081" max="3081" width="10.44140625" style="10" bestFit="1" customWidth="1"/>
    <col min="3082" max="3082" width="9.44140625" style="10" bestFit="1" customWidth="1"/>
    <col min="3083" max="3083" width="11" style="10" bestFit="1" customWidth="1"/>
    <col min="3084" max="3087" width="9.44140625" style="10" bestFit="1" customWidth="1"/>
    <col min="3088" max="3088" width="10.44140625" style="10" bestFit="1" customWidth="1"/>
    <col min="3089" max="3091" width="9.44140625" style="10" bestFit="1" customWidth="1"/>
    <col min="3092" max="3092" width="9.6640625" style="10" bestFit="1" customWidth="1"/>
    <col min="3093" max="3328" width="11.44140625" style="10"/>
    <col min="3329" max="3329" width="38.6640625" style="10" customWidth="1"/>
    <col min="3330" max="3334" width="19.44140625" style="10" customWidth="1"/>
    <col min="3335" max="3335" width="17.44140625" style="10" customWidth="1"/>
    <col min="3336" max="3336" width="12.109375" style="10" bestFit="1" customWidth="1"/>
    <col min="3337" max="3337" width="10.44140625" style="10" bestFit="1" customWidth="1"/>
    <col min="3338" max="3338" width="9.44140625" style="10" bestFit="1" customWidth="1"/>
    <col min="3339" max="3339" width="11" style="10" bestFit="1" customWidth="1"/>
    <col min="3340" max="3343" width="9.44140625" style="10" bestFit="1" customWidth="1"/>
    <col min="3344" max="3344" width="10.44140625" style="10" bestFit="1" customWidth="1"/>
    <col min="3345" max="3347" width="9.44140625" style="10" bestFit="1" customWidth="1"/>
    <col min="3348" max="3348" width="9.6640625" style="10" bestFit="1" customWidth="1"/>
    <col min="3349" max="3584" width="11.44140625" style="10"/>
    <col min="3585" max="3585" width="38.6640625" style="10" customWidth="1"/>
    <col min="3586" max="3590" width="19.44140625" style="10" customWidth="1"/>
    <col min="3591" max="3591" width="17.44140625" style="10" customWidth="1"/>
    <col min="3592" max="3592" width="12.109375" style="10" bestFit="1" customWidth="1"/>
    <col min="3593" max="3593" width="10.44140625" style="10" bestFit="1" customWidth="1"/>
    <col min="3594" max="3594" width="9.44140625" style="10" bestFit="1" customWidth="1"/>
    <col min="3595" max="3595" width="11" style="10" bestFit="1" customWidth="1"/>
    <col min="3596" max="3599" width="9.44140625" style="10" bestFit="1" customWidth="1"/>
    <col min="3600" max="3600" width="10.44140625" style="10" bestFit="1" customWidth="1"/>
    <col min="3601" max="3603" width="9.44140625" style="10" bestFit="1" customWidth="1"/>
    <col min="3604" max="3604" width="9.6640625" style="10" bestFit="1" customWidth="1"/>
    <col min="3605" max="3840" width="11.44140625" style="10"/>
    <col min="3841" max="3841" width="38.6640625" style="10" customWidth="1"/>
    <col min="3842" max="3846" width="19.44140625" style="10" customWidth="1"/>
    <col min="3847" max="3847" width="17.44140625" style="10" customWidth="1"/>
    <col min="3848" max="3848" width="12.109375" style="10" bestFit="1" customWidth="1"/>
    <col min="3849" max="3849" width="10.44140625" style="10" bestFit="1" customWidth="1"/>
    <col min="3850" max="3850" width="9.44140625" style="10" bestFit="1" customWidth="1"/>
    <col min="3851" max="3851" width="11" style="10" bestFit="1" customWidth="1"/>
    <col min="3852" max="3855" width="9.44140625" style="10" bestFit="1" customWidth="1"/>
    <col min="3856" max="3856" width="10.44140625" style="10" bestFit="1" customWidth="1"/>
    <col min="3857" max="3859" width="9.44140625" style="10" bestFit="1" customWidth="1"/>
    <col min="3860" max="3860" width="9.6640625" style="10" bestFit="1" customWidth="1"/>
    <col min="3861" max="4096" width="11.44140625" style="10"/>
    <col min="4097" max="4097" width="38.6640625" style="10" customWidth="1"/>
    <col min="4098" max="4102" width="19.44140625" style="10" customWidth="1"/>
    <col min="4103" max="4103" width="17.44140625" style="10" customWidth="1"/>
    <col min="4104" max="4104" width="12.109375" style="10" bestFit="1" customWidth="1"/>
    <col min="4105" max="4105" width="10.44140625" style="10" bestFit="1" customWidth="1"/>
    <col min="4106" max="4106" width="9.44140625" style="10" bestFit="1" customWidth="1"/>
    <col min="4107" max="4107" width="11" style="10" bestFit="1" customWidth="1"/>
    <col min="4108" max="4111" width="9.44140625" style="10" bestFit="1" customWidth="1"/>
    <col min="4112" max="4112" width="10.44140625" style="10" bestFit="1" customWidth="1"/>
    <col min="4113" max="4115" width="9.44140625" style="10" bestFit="1" customWidth="1"/>
    <col min="4116" max="4116" width="9.6640625" style="10" bestFit="1" customWidth="1"/>
    <col min="4117" max="4352" width="11.44140625" style="10"/>
    <col min="4353" max="4353" width="38.6640625" style="10" customWidth="1"/>
    <col min="4354" max="4358" width="19.44140625" style="10" customWidth="1"/>
    <col min="4359" max="4359" width="17.44140625" style="10" customWidth="1"/>
    <col min="4360" max="4360" width="12.109375" style="10" bestFit="1" customWidth="1"/>
    <col min="4361" max="4361" width="10.44140625" style="10" bestFit="1" customWidth="1"/>
    <col min="4362" max="4362" width="9.44140625" style="10" bestFit="1" customWidth="1"/>
    <col min="4363" max="4363" width="11" style="10" bestFit="1" customWidth="1"/>
    <col min="4364" max="4367" width="9.44140625" style="10" bestFit="1" customWidth="1"/>
    <col min="4368" max="4368" width="10.44140625" style="10" bestFit="1" customWidth="1"/>
    <col min="4369" max="4371" width="9.44140625" style="10" bestFit="1" customWidth="1"/>
    <col min="4372" max="4372" width="9.6640625" style="10" bestFit="1" customWidth="1"/>
    <col min="4373" max="4608" width="11.44140625" style="10"/>
    <col min="4609" max="4609" width="38.6640625" style="10" customWidth="1"/>
    <col min="4610" max="4614" width="19.44140625" style="10" customWidth="1"/>
    <col min="4615" max="4615" width="17.44140625" style="10" customWidth="1"/>
    <col min="4616" max="4616" width="12.109375" style="10" bestFit="1" customWidth="1"/>
    <col min="4617" max="4617" width="10.44140625" style="10" bestFit="1" customWidth="1"/>
    <col min="4618" max="4618" width="9.44140625" style="10" bestFit="1" customWidth="1"/>
    <col min="4619" max="4619" width="11" style="10" bestFit="1" customWidth="1"/>
    <col min="4620" max="4623" width="9.44140625" style="10" bestFit="1" customWidth="1"/>
    <col min="4624" max="4624" width="10.44140625" style="10" bestFit="1" customWidth="1"/>
    <col min="4625" max="4627" width="9.44140625" style="10" bestFit="1" customWidth="1"/>
    <col min="4628" max="4628" width="9.6640625" style="10" bestFit="1" customWidth="1"/>
    <col min="4629" max="4864" width="11.44140625" style="10"/>
    <col min="4865" max="4865" width="38.6640625" style="10" customWidth="1"/>
    <col min="4866" max="4870" width="19.44140625" style="10" customWidth="1"/>
    <col min="4871" max="4871" width="17.44140625" style="10" customWidth="1"/>
    <col min="4872" max="4872" width="12.109375" style="10" bestFit="1" customWidth="1"/>
    <col min="4873" max="4873" width="10.44140625" style="10" bestFit="1" customWidth="1"/>
    <col min="4874" max="4874" width="9.44140625" style="10" bestFit="1" customWidth="1"/>
    <col min="4875" max="4875" width="11" style="10" bestFit="1" customWidth="1"/>
    <col min="4876" max="4879" width="9.44140625" style="10" bestFit="1" customWidth="1"/>
    <col min="4880" max="4880" width="10.44140625" style="10" bestFit="1" customWidth="1"/>
    <col min="4881" max="4883" width="9.44140625" style="10" bestFit="1" customWidth="1"/>
    <col min="4884" max="4884" width="9.6640625" style="10" bestFit="1" customWidth="1"/>
    <col min="4885" max="5120" width="11.44140625" style="10"/>
    <col min="5121" max="5121" width="38.6640625" style="10" customWidth="1"/>
    <col min="5122" max="5126" width="19.44140625" style="10" customWidth="1"/>
    <col min="5127" max="5127" width="17.44140625" style="10" customWidth="1"/>
    <col min="5128" max="5128" width="12.109375" style="10" bestFit="1" customWidth="1"/>
    <col min="5129" max="5129" width="10.44140625" style="10" bestFit="1" customWidth="1"/>
    <col min="5130" max="5130" width="9.44140625" style="10" bestFit="1" customWidth="1"/>
    <col min="5131" max="5131" width="11" style="10" bestFit="1" customWidth="1"/>
    <col min="5132" max="5135" width="9.44140625" style="10" bestFit="1" customWidth="1"/>
    <col min="5136" max="5136" width="10.44140625" style="10" bestFit="1" customWidth="1"/>
    <col min="5137" max="5139" width="9.44140625" style="10" bestFit="1" customWidth="1"/>
    <col min="5140" max="5140" width="9.6640625" style="10" bestFit="1" customWidth="1"/>
    <col min="5141" max="5376" width="11.44140625" style="10"/>
    <col min="5377" max="5377" width="38.6640625" style="10" customWidth="1"/>
    <col min="5378" max="5382" width="19.44140625" style="10" customWidth="1"/>
    <col min="5383" max="5383" width="17.44140625" style="10" customWidth="1"/>
    <col min="5384" max="5384" width="12.109375" style="10" bestFit="1" customWidth="1"/>
    <col min="5385" max="5385" width="10.44140625" style="10" bestFit="1" customWidth="1"/>
    <col min="5386" max="5386" width="9.44140625" style="10" bestFit="1" customWidth="1"/>
    <col min="5387" max="5387" width="11" style="10" bestFit="1" customWidth="1"/>
    <col min="5388" max="5391" width="9.44140625" style="10" bestFit="1" customWidth="1"/>
    <col min="5392" max="5392" width="10.44140625" style="10" bestFit="1" customWidth="1"/>
    <col min="5393" max="5395" width="9.44140625" style="10" bestFit="1" customWidth="1"/>
    <col min="5396" max="5396" width="9.6640625" style="10" bestFit="1" customWidth="1"/>
    <col min="5397" max="5632" width="11.44140625" style="10"/>
    <col min="5633" max="5633" width="38.6640625" style="10" customWidth="1"/>
    <col min="5634" max="5638" width="19.44140625" style="10" customWidth="1"/>
    <col min="5639" max="5639" width="17.44140625" style="10" customWidth="1"/>
    <col min="5640" max="5640" width="12.109375" style="10" bestFit="1" customWidth="1"/>
    <col min="5641" max="5641" width="10.44140625" style="10" bestFit="1" customWidth="1"/>
    <col min="5642" max="5642" width="9.44140625" style="10" bestFit="1" customWidth="1"/>
    <col min="5643" max="5643" width="11" style="10" bestFit="1" customWidth="1"/>
    <col min="5644" max="5647" width="9.44140625" style="10" bestFit="1" customWidth="1"/>
    <col min="5648" max="5648" width="10.44140625" style="10" bestFit="1" customWidth="1"/>
    <col min="5649" max="5651" width="9.44140625" style="10" bestFit="1" customWidth="1"/>
    <col min="5652" max="5652" width="9.6640625" style="10" bestFit="1" customWidth="1"/>
    <col min="5653" max="5888" width="11.44140625" style="10"/>
    <col min="5889" max="5889" width="38.6640625" style="10" customWidth="1"/>
    <col min="5890" max="5894" width="19.44140625" style="10" customWidth="1"/>
    <col min="5895" max="5895" width="17.44140625" style="10" customWidth="1"/>
    <col min="5896" max="5896" width="12.109375" style="10" bestFit="1" customWidth="1"/>
    <col min="5897" max="5897" width="10.44140625" style="10" bestFit="1" customWidth="1"/>
    <col min="5898" max="5898" width="9.44140625" style="10" bestFit="1" customWidth="1"/>
    <col min="5899" max="5899" width="11" style="10" bestFit="1" customWidth="1"/>
    <col min="5900" max="5903" width="9.44140625" style="10" bestFit="1" customWidth="1"/>
    <col min="5904" max="5904" width="10.44140625" style="10" bestFit="1" customWidth="1"/>
    <col min="5905" max="5907" width="9.44140625" style="10" bestFit="1" customWidth="1"/>
    <col min="5908" max="5908" width="9.6640625" style="10" bestFit="1" customWidth="1"/>
    <col min="5909" max="6144" width="11.44140625" style="10"/>
    <col min="6145" max="6145" width="38.6640625" style="10" customWidth="1"/>
    <col min="6146" max="6150" width="19.44140625" style="10" customWidth="1"/>
    <col min="6151" max="6151" width="17.44140625" style="10" customWidth="1"/>
    <col min="6152" max="6152" width="12.109375" style="10" bestFit="1" customWidth="1"/>
    <col min="6153" max="6153" width="10.44140625" style="10" bestFit="1" customWidth="1"/>
    <col min="6154" max="6154" width="9.44140625" style="10" bestFit="1" customWidth="1"/>
    <col min="6155" max="6155" width="11" style="10" bestFit="1" customWidth="1"/>
    <col min="6156" max="6159" width="9.44140625" style="10" bestFit="1" customWidth="1"/>
    <col min="6160" max="6160" width="10.44140625" style="10" bestFit="1" customWidth="1"/>
    <col min="6161" max="6163" width="9.44140625" style="10" bestFit="1" customWidth="1"/>
    <col min="6164" max="6164" width="9.6640625" style="10" bestFit="1" customWidth="1"/>
    <col min="6165" max="6400" width="11.44140625" style="10"/>
    <col min="6401" max="6401" width="38.6640625" style="10" customWidth="1"/>
    <col min="6402" max="6406" width="19.44140625" style="10" customWidth="1"/>
    <col min="6407" max="6407" width="17.44140625" style="10" customWidth="1"/>
    <col min="6408" max="6408" width="12.109375" style="10" bestFit="1" customWidth="1"/>
    <col min="6409" max="6409" width="10.44140625" style="10" bestFit="1" customWidth="1"/>
    <col min="6410" max="6410" width="9.44140625" style="10" bestFit="1" customWidth="1"/>
    <col min="6411" max="6411" width="11" style="10" bestFit="1" customWidth="1"/>
    <col min="6412" max="6415" width="9.44140625" style="10" bestFit="1" customWidth="1"/>
    <col min="6416" max="6416" width="10.44140625" style="10" bestFit="1" customWidth="1"/>
    <col min="6417" max="6419" width="9.44140625" style="10" bestFit="1" customWidth="1"/>
    <col min="6420" max="6420" width="9.6640625" style="10" bestFit="1" customWidth="1"/>
    <col min="6421" max="6656" width="11.44140625" style="10"/>
    <col min="6657" max="6657" width="38.6640625" style="10" customWidth="1"/>
    <col min="6658" max="6662" width="19.44140625" style="10" customWidth="1"/>
    <col min="6663" max="6663" width="17.44140625" style="10" customWidth="1"/>
    <col min="6664" max="6664" width="12.109375" style="10" bestFit="1" customWidth="1"/>
    <col min="6665" max="6665" width="10.44140625" style="10" bestFit="1" customWidth="1"/>
    <col min="6666" max="6666" width="9.44140625" style="10" bestFit="1" customWidth="1"/>
    <col min="6667" max="6667" width="11" style="10" bestFit="1" customWidth="1"/>
    <col min="6668" max="6671" width="9.44140625" style="10" bestFit="1" customWidth="1"/>
    <col min="6672" max="6672" width="10.44140625" style="10" bestFit="1" customWidth="1"/>
    <col min="6673" max="6675" width="9.44140625" style="10" bestFit="1" customWidth="1"/>
    <col min="6676" max="6676" width="9.6640625" style="10" bestFit="1" customWidth="1"/>
    <col min="6677" max="6912" width="11.44140625" style="10"/>
    <col min="6913" max="6913" width="38.6640625" style="10" customWidth="1"/>
    <col min="6914" max="6918" width="19.44140625" style="10" customWidth="1"/>
    <col min="6919" max="6919" width="17.44140625" style="10" customWidth="1"/>
    <col min="6920" max="6920" width="12.109375" style="10" bestFit="1" customWidth="1"/>
    <col min="6921" max="6921" width="10.44140625" style="10" bestFit="1" customWidth="1"/>
    <col min="6922" max="6922" width="9.44140625" style="10" bestFit="1" customWidth="1"/>
    <col min="6923" max="6923" width="11" style="10" bestFit="1" customWidth="1"/>
    <col min="6924" max="6927" width="9.44140625" style="10" bestFit="1" customWidth="1"/>
    <col min="6928" max="6928" width="10.44140625" style="10" bestFit="1" customWidth="1"/>
    <col min="6929" max="6931" width="9.44140625" style="10" bestFit="1" customWidth="1"/>
    <col min="6932" max="6932" width="9.6640625" style="10" bestFit="1" customWidth="1"/>
    <col min="6933" max="7168" width="11.44140625" style="10"/>
    <col min="7169" max="7169" width="38.6640625" style="10" customWidth="1"/>
    <col min="7170" max="7174" width="19.44140625" style="10" customWidth="1"/>
    <col min="7175" max="7175" width="17.44140625" style="10" customWidth="1"/>
    <col min="7176" max="7176" width="12.109375" style="10" bestFit="1" customWidth="1"/>
    <col min="7177" max="7177" width="10.44140625" style="10" bestFit="1" customWidth="1"/>
    <col min="7178" max="7178" width="9.44140625" style="10" bestFit="1" customWidth="1"/>
    <col min="7179" max="7179" width="11" style="10" bestFit="1" customWidth="1"/>
    <col min="7180" max="7183" width="9.44140625" style="10" bestFit="1" customWidth="1"/>
    <col min="7184" max="7184" width="10.44140625" style="10" bestFit="1" customWidth="1"/>
    <col min="7185" max="7187" width="9.44140625" style="10" bestFit="1" customWidth="1"/>
    <col min="7188" max="7188" width="9.6640625" style="10" bestFit="1" customWidth="1"/>
    <col min="7189" max="7424" width="11.44140625" style="10"/>
    <col min="7425" max="7425" width="38.6640625" style="10" customWidth="1"/>
    <col min="7426" max="7430" width="19.44140625" style="10" customWidth="1"/>
    <col min="7431" max="7431" width="17.44140625" style="10" customWidth="1"/>
    <col min="7432" max="7432" width="12.109375" style="10" bestFit="1" customWidth="1"/>
    <col min="7433" max="7433" width="10.44140625" style="10" bestFit="1" customWidth="1"/>
    <col min="7434" max="7434" width="9.44140625" style="10" bestFit="1" customWidth="1"/>
    <col min="7435" max="7435" width="11" style="10" bestFit="1" customWidth="1"/>
    <col min="7436" max="7439" width="9.44140625" style="10" bestFit="1" customWidth="1"/>
    <col min="7440" max="7440" width="10.44140625" style="10" bestFit="1" customWidth="1"/>
    <col min="7441" max="7443" width="9.44140625" style="10" bestFit="1" customWidth="1"/>
    <col min="7444" max="7444" width="9.6640625" style="10" bestFit="1" customWidth="1"/>
    <col min="7445" max="7680" width="11.44140625" style="10"/>
    <col min="7681" max="7681" width="38.6640625" style="10" customWidth="1"/>
    <col min="7682" max="7686" width="19.44140625" style="10" customWidth="1"/>
    <col min="7687" max="7687" width="17.44140625" style="10" customWidth="1"/>
    <col min="7688" max="7688" width="12.109375" style="10" bestFit="1" customWidth="1"/>
    <col min="7689" max="7689" width="10.44140625" style="10" bestFit="1" customWidth="1"/>
    <col min="7690" max="7690" width="9.44140625" style="10" bestFit="1" customWidth="1"/>
    <col min="7691" max="7691" width="11" style="10" bestFit="1" customWidth="1"/>
    <col min="7692" max="7695" width="9.44140625" style="10" bestFit="1" customWidth="1"/>
    <col min="7696" max="7696" width="10.44140625" style="10" bestFit="1" customWidth="1"/>
    <col min="7697" max="7699" width="9.44140625" style="10" bestFit="1" customWidth="1"/>
    <col min="7700" max="7700" width="9.6640625" style="10" bestFit="1" customWidth="1"/>
    <col min="7701" max="7936" width="11.44140625" style="10"/>
    <col min="7937" max="7937" width="38.6640625" style="10" customWidth="1"/>
    <col min="7938" max="7942" width="19.44140625" style="10" customWidth="1"/>
    <col min="7943" max="7943" width="17.44140625" style="10" customWidth="1"/>
    <col min="7944" max="7944" width="12.109375" style="10" bestFit="1" customWidth="1"/>
    <col min="7945" max="7945" width="10.44140625" style="10" bestFit="1" customWidth="1"/>
    <col min="7946" max="7946" width="9.44140625" style="10" bestFit="1" customWidth="1"/>
    <col min="7947" max="7947" width="11" style="10" bestFit="1" customWidth="1"/>
    <col min="7948" max="7951" width="9.44140625" style="10" bestFit="1" customWidth="1"/>
    <col min="7952" max="7952" width="10.44140625" style="10" bestFit="1" customWidth="1"/>
    <col min="7953" max="7955" width="9.44140625" style="10" bestFit="1" customWidth="1"/>
    <col min="7956" max="7956" width="9.6640625" style="10" bestFit="1" customWidth="1"/>
    <col min="7957" max="8192" width="11.44140625" style="10"/>
    <col min="8193" max="8193" width="38.6640625" style="10" customWidth="1"/>
    <col min="8194" max="8198" width="19.44140625" style="10" customWidth="1"/>
    <col min="8199" max="8199" width="17.44140625" style="10" customWidth="1"/>
    <col min="8200" max="8200" width="12.109375" style="10" bestFit="1" customWidth="1"/>
    <col min="8201" max="8201" width="10.44140625" style="10" bestFit="1" customWidth="1"/>
    <col min="8202" max="8202" width="9.44140625" style="10" bestFit="1" customWidth="1"/>
    <col min="8203" max="8203" width="11" style="10" bestFit="1" customWidth="1"/>
    <col min="8204" max="8207" width="9.44140625" style="10" bestFit="1" customWidth="1"/>
    <col min="8208" max="8208" width="10.44140625" style="10" bestFit="1" customWidth="1"/>
    <col min="8209" max="8211" width="9.44140625" style="10" bestFit="1" customWidth="1"/>
    <col min="8212" max="8212" width="9.6640625" style="10" bestFit="1" customWidth="1"/>
    <col min="8213" max="8448" width="11.44140625" style="10"/>
    <col min="8449" max="8449" width="38.6640625" style="10" customWidth="1"/>
    <col min="8450" max="8454" width="19.44140625" style="10" customWidth="1"/>
    <col min="8455" max="8455" width="17.44140625" style="10" customWidth="1"/>
    <col min="8456" max="8456" width="12.109375" style="10" bestFit="1" customWidth="1"/>
    <col min="8457" max="8457" width="10.44140625" style="10" bestFit="1" customWidth="1"/>
    <col min="8458" max="8458" width="9.44140625" style="10" bestFit="1" customWidth="1"/>
    <col min="8459" max="8459" width="11" style="10" bestFit="1" customWidth="1"/>
    <col min="8460" max="8463" width="9.44140625" style="10" bestFit="1" customWidth="1"/>
    <col min="8464" max="8464" width="10.44140625" style="10" bestFit="1" customWidth="1"/>
    <col min="8465" max="8467" width="9.44140625" style="10" bestFit="1" customWidth="1"/>
    <col min="8468" max="8468" width="9.6640625" style="10" bestFit="1" customWidth="1"/>
    <col min="8469" max="8704" width="11.44140625" style="10"/>
    <col min="8705" max="8705" width="38.6640625" style="10" customWidth="1"/>
    <col min="8706" max="8710" width="19.44140625" style="10" customWidth="1"/>
    <col min="8711" max="8711" width="17.44140625" style="10" customWidth="1"/>
    <col min="8712" max="8712" width="12.109375" style="10" bestFit="1" customWidth="1"/>
    <col min="8713" max="8713" width="10.44140625" style="10" bestFit="1" customWidth="1"/>
    <col min="8714" max="8714" width="9.44140625" style="10" bestFit="1" customWidth="1"/>
    <col min="8715" max="8715" width="11" style="10" bestFit="1" customWidth="1"/>
    <col min="8716" max="8719" width="9.44140625" style="10" bestFit="1" customWidth="1"/>
    <col min="8720" max="8720" width="10.44140625" style="10" bestFit="1" customWidth="1"/>
    <col min="8721" max="8723" width="9.44140625" style="10" bestFit="1" customWidth="1"/>
    <col min="8724" max="8724" width="9.6640625" style="10" bestFit="1" customWidth="1"/>
    <col min="8725" max="8960" width="11.44140625" style="10"/>
    <col min="8961" max="8961" width="38.6640625" style="10" customWidth="1"/>
    <col min="8962" max="8966" width="19.44140625" style="10" customWidth="1"/>
    <col min="8967" max="8967" width="17.44140625" style="10" customWidth="1"/>
    <col min="8968" max="8968" width="12.109375" style="10" bestFit="1" customWidth="1"/>
    <col min="8969" max="8969" width="10.44140625" style="10" bestFit="1" customWidth="1"/>
    <col min="8970" max="8970" width="9.44140625" style="10" bestFit="1" customWidth="1"/>
    <col min="8971" max="8971" width="11" style="10" bestFit="1" customWidth="1"/>
    <col min="8972" max="8975" width="9.44140625" style="10" bestFit="1" customWidth="1"/>
    <col min="8976" max="8976" width="10.44140625" style="10" bestFit="1" customWidth="1"/>
    <col min="8977" max="8979" width="9.44140625" style="10" bestFit="1" customWidth="1"/>
    <col min="8980" max="8980" width="9.6640625" style="10" bestFit="1" customWidth="1"/>
    <col min="8981" max="9216" width="11.44140625" style="10"/>
    <col min="9217" max="9217" width="38.6640625" style="10" customWidth="1"/>
    <col min="9218" max="9222" width="19.44140625" style="10" customWidth="1"/>
    <col min="9223" max="9223" width="17.44140625" style="10" customWidth="1"/>
    <col min="9224" max="9224" width="12.109375" style="10" bestFit="1" customWidth="1"/>
    <col min="9225" max="9225" width="10.44140625" style="10" bestFit="1" customWidth="1"/>
    <col min="9226" max="9226" width="9.44140625" style="10" bestFit="1" customWidth="1"/>
    <col min="9227" max="9227" width="11" style="10" bestFit="1" customWidth="1"/>
    <col min="9228" max="9231" width="9.44140625" style="10" bestFit="1" customWidth="1"/>
    <col min="9232" max="9232" width="10.44140625" style="10" bestFit="1" customWidth="1"/>
    <col min="9233" max="9235" width="9.44140625" style="10" bestFit="1" customWidth="1"/>
    <col min="9236" max="9236" width="9.6640625" style="10" bestFit="1" customWidth="1"/>
    <col min="9237" max="9472" width="11.44140625" style="10"/>
    <col min="9473" max="9473" width="38.6640625" style="10" customWidth="1"/>
    <col min="9474" max="9478" width="19.44140625" style="10" customWidth="1"/>
    <col min="9479" max="9479" width="17.44140625" style="10" customWidth="1"/>
    <col min="9480" max="9480" width="12.109375" style="10" bestFit="1" customWidth="1"/>
    <col min="9481" max="9481" width="10.44140625" style="10" bestFit="1" customWidth="1"/>
    <col min="9482" max="9482" width="9.44140625" style="10" bestFit="1" customWidth="1"/>
    <col min="9483" max="9483" width="11" style="10" bestFit="1" customWidth="1"/>
    <col min="9484" max="9487" width="9.44140625" style="10" bestFit="1" customWidth="1"/>
    <col min="9488" max="9488" width="10.44140625" style="10" bestFit="1" customWidth="1"/>
    <col min="9489" max="9491" width="9.44140625" style="10" bestFit="1" customWidth="1"/>
    <col min="9492" max="9492" width="9.6640625" style="10" bestFit="1" customWidth="1"/>
    <col min="9493" max="9728" width="11.44140625" style="10"/>
    <col min="9729" max="9729" width="38.6640625" style="10" customWidth="1"/>
    <col min="9730" max="9734" width="19.44140625" style="10" customWidth="1"/>
    <col min="9735" max="9735" width="17.44140625" style="10" customWidth="1"/>
    <col min="9736" max="9736" width="12.109375" style="10" bestFit="1" customWidth="1"/>
    <col min="9737" max="9737" width="10.44140625" style="10" bestFit="1" customWidth="1"/>
    <col min="9738" max="9738" width="9.44140625" style="10" bestFit="1" customWidth="1"/>
    <col min="9739" max="9739" width="11" style="10" bestFit="1" customWidth="1"/>
    <col min="9740" max="9743" width="9.44140625" style="10" bestFit="1" customWidth="1"/>
    <col min="9744" max="9744" width="10.44140625" style="10" bestFit="1" customWidth="1"/>
    <col min="9745" max="9747" width="9.44140625" style="10" bestFit="1" customWidth="1"/>
    <col min="9748" max="9748" width="9.6640625" style="10" bestFit="1" customWidth="1"/>
    <col min="9749" max="9984" width="11.44140625" style="10"/>
    <col min="9985" max="9985" width="38.6640625" style="10" customWidth="1"/>
    <col min="9986" max="9990" width="19.44140625" style="10" customWidth="1"/>
    <col min="9991" max="9991" width="17.44140625" style="10" customWidth="1"/>
    <col min="9992" max="9992" width="12.109375" style="10" bestFit="1" customWidth="1"/>
    <col min="9993" max="9993" width="10.44140625" style="10" bestFit="1" customWidth="1"/>
    <col min="9994" max="9994" width="9.44140625" style="10" bestFit="1" customWidth="1"/>
    <col min="9995" max="9995" width="11" style="10" bestFit="1" customWidth="1"/>
    <col min="9996" max="9999" width="9.44140625" style="10" bestFit="1" customWidth="1"/>
    <col min="10000" max="10000" width="10.44140625" style="10" bestFit="1" customWidth="1"/>
    <col min="10001" max="10003" width="9.44140625" style="10" bestFit="1" customWidth="1"/>
    <col min="10004" max="10004" width="9.6640625" style="10" bestFit="1" customWidth="1"/>
    <col min="10005" max="10240" width="11.44140625" style="10"/>
    <col min="10241" max="10241" width="38.6640625" style="10" customWidth="1"/>
    <col min="10242" max="10246" width="19.44140625" style="10" customWidth="1"/>
    <col min="10247" max="10247" width="17.44140625" style="10" customWidth="1"/>
    <col min="10248" max="10248" width="12.109375" style="10" bestFit="1" customWidth="1"/>
    <col min="10249" max="10249" width="10.44140625" style="10" bestFit="1" customWidth="1"/>
    <col min="10250" max="10250" width="9.44140625" style="10" bestFit="1" customWidth="1"/>
    <col min="10251" max="10251" width="11" style="10" bestFit="1" customWidth="1"/>
    <col min="10252" max="10255" width="9.44140625" style="10" bestFit="1" customWidth="1"/>
    <col min="10256" max="10256" width="10.44140625" style="10" bestFit="1" customWidth="1"/>
    <col min="10257" max="10259" width="9.44140625" style="10" bestFit="1" customWidth="1"/>
    <col min="10260" max="10260" width="9.6640625" style="10" bestFit="1" customWidth="1"/>
    <col min="10261" max="10496" width="11.44140625" style="10"/>
    <col min="10497" max="10497" width="38.6640625" style="10" customWidth="1"/>
    <col min="10498" max="10502" width="19.44140625" style="10" customWidth="1"/>
    <col min="10503" max="10503" width="17.44140625" style="10" customWidth="1"/>
    <col min="10504" max="10504" width="12.109375" style="10" bestFit="1" customWidth="1"/>
    <col min="10505" max="10505" width="10.44140625" style="10" bestFit="1" customWidth="1"/>
    <col min="10506" max="10506" width="9.44140625" style="10" bestFit="1" customWidth="1"/>
    <col min="10507" max="10507" width="11" style="10" bestFit="1" customWidth="1"/>
    <col min="10508" max="10511" width="9.44140625" style="10" bestFit="1" customWidth="1"/>
    <col min="10512" max="10512" width="10.44140625" style="10" bestFit="1" customWidth="1"/>
    <col min="10513" max="10515" width="9.44140625" style="10" bestFit="1" customWidth="1"/>
    <col min="10516" max="10516" width="9.6640625" style="10" bestFit="1" customWidth="1"/>
    <col min="10517" max="10752" width="11.44140625" style="10"/>
    <col min="10753" max="10753" width="38.6640625" style="10" customWidth="1"/>
    <col min="10754" max="10758" width="19.44140625" style="10" customWidth="1"/>
    <col min="10759" max="10759" width="17.44140625" style="10" customWidth="1"/>
    <col min="10760" max="10760" width="12.109375" style="10" bestFit="1" customWidth="1"/>
    <col min="10761" max="10761" width="10.44140625" style="10" bestFit="1" customWidth="1"/>
    <col min="10762" max="10762" width="9.44140625" style="10" bestFit="1" customWidth="1"/>
    <col min="10763" max="10763" width="11" style="10" bestFit="1" customWidth="1"/>
    <col min="10764" max="10767" width="9.44140625" style="10" bestFit="1" customWidth="1"/>
    <col min="10768" max="10768" width="10.44140625" style="10" bestFit="1" customWidth="1"/>
    <col min="10769" max="10771" width="9.44140625" style="10" bestFit="1" customWidth="1"/>
    <col min="10772" max="10772" width="9.6640625" style="10" bestFit="1" customWidth="1"/>
    <col min="10773" max="11008" width="11.44140625" style="10"/>
    <col min="11009" max="11009" width="38.6640625" style="10" customWidth="1"/>
    <col min="11010" max="11014" width="19.44140625" style="10" customWidth="1"/>
    <col min="11015" max="11015" width="17.44140625" style="10" customWidth="1"/>
    <col min="11016" max="11016" width="12.109375" style="10" bestFit="1" customWidth="1"/>
    <col min="11017" max="11017" width="10.44140625" style="10" bestFit="1" customWidth="1"/>
    <col min="11018" max="11018" width="9.44140625" style="10" bestFit="1" customWidth="1"/>
    <col min="11019" max="11019" width="11" style="10" bestFit="1" customWidth="1"/>
    <col min="11020" max="11023" width="9.44140625" style="10" bestFit="1" customWidth="1"/>
    <col min="11024" max="11024" width="10.44140625" style="10" bestFit="1" customWidth="1"/>
    <col min="11025" max="11027" width="9.44140625" style="10" bestFit="1" customWidth="1"/>
    <col min="11028" max="11028" width="9.6640625" style="10" bestFit="1" customWidth="1"/>
    <col min="11029" max="11264" width="11.44140625" style="10"/>
    <col min="11265" max="11265" width="38.6640625" style="10" customWidth="1"/>
    <col min="11266" max="11270" width="19.44140625" style="10" customWidth="1"/>
    <col min="11271" max="11271" width="17.44140625" style="10" customWidth="1"/>
    <col min="11272" max="11272" width="12.109375" style="10" bestFit="1" customWidth="1"/>
    <col min="11273" max="11273" width="10.44140625" style="10" bestFit="1" customWidth="1"/>
    <col min="11274" max="11274" width="9.44140625" style="10" bestFit="1" customWidth="1"/>
    <col min="11275" max="11275" width="11" style="10" bestFit="1" customWidth="1"/>
    <col min="11276" max="11279" width="9.44140625" style="10" bestFit="1" customWidth="1"/>
    <col min="11280" max="11280" width="10.44140625" style="10" bestFit="1" customWidth="1"/>
    <col min="11281" max="11283" width="9.44140625" style="10" bestFit="1" customWidth="1"/>
    <col min="11284" max="11284" width="9.6640625" style="10" bestFit="1" customWidth="1"/>
    <col min="11285" max="11520" width="11.44140625" style="10"/>
    <col min="11521" max="11521" width="38.6640625" style="10" customWidth="1"/>
    <col min="11522" max="11526" width="19.44140625" style="10" customWidth="1"/>
    <col min="11527" max="11527" width="17.44140625" style="10" customWidth="1"/>
    <col min="11528" max="11528" width="12.109375" style="10" bestFit="1" customWidth="1"/>
    <col min="11529" max="11529" width="10.44140625" style="10" bestFit="1" customWidth="1"/>
    <col min="11530" max="11530" width="9.44140625" style="10" bestFit="1" customWidth="1"/>
    <col min="11531" max="11531" width="11" style="10" bestFit="1" customWidth="1"/>
    <col min="11532" max="11535" width="9.44140625" style="10" bestFit="1" customWidth="1"/>
    <col min="11536" max="11536" width="10.44140625" style="10" bestFit="1" customWidth="1"/>
    <col min="11537" max="11539" width="9.44140625" style="10" bestFit="1" customWidth="1"/>
    <col min="11540" max="11540" width="9.6640625" style="10" bestFit="1" customWidth="1"/>
    <col min="11541" max="11776" width="11.44140625" style="10"/>
    <col min="11777" max="11777" width="38.6640625" style="10" customWidth="1"/>
    <col min="11778" max="11782" width="19.44140625" style="10" customWidth="1"/>
    <col min="11783" max="11783" width="17.44140625" style="10" customWidth="1"/>
    <col min="11784" max="11784" width="12.109375" style="10" bestFit="1" customWidth="1"/>
    <col min="11785" max="11785" width="10.44140625" style="10" bestFit="1" customWidth="1"/>
    <col min="11786" max="11786" width="9.44140625" style="10" bestFit="1" customWidth="1"/>
    <col min="11787" max="11787" width="11" style="10" bestFit="1" customWidth="1"/>
    <col min="11788" max="11791" width="9.44140625" style="10" bestFit="1" customWidth="1"/>
    <col min="11792" max="11792" width="10.44140625" style="10" bestFit="1" customWidth="1"/>
    <col min="11793" max="11795" width="9.44140625" style="10" bestFit="1" customWidth="1"/>
    <col min="11796" max="11796" width="9.6640625" style="10" bestFit="1" customWidth="1"/>
    <col min="11797" max="12032" width="11.44140625" style="10"/>
    <col min="12033" max="12033" width="38.6640625" style="10" customWidth="1"/>
    <col min="12034" max="12038" width="19.44140625" style="10" customWidth="1"/>
    <col min="12039" max="12039" width="17.44140625" style="10" customWidth="1"/>
    <col min="12040" max="12040" width="12.109375" style="10" bestFit="1" customWidth="1"/>
    <col min="12041" max="12041" width="10.44140625" style="10" bestFit="1" customWidth="1"/>
    <col min="12042" max="12042" width="9.44140625" style="10" bestFit="1" customWidth="1"/>
    <col min="12043" max="12043" width="11" style="10" bestFit="1" customWidth="1"/>
    <col min="12044" max="12047" width="9.44140625" style="10" bestFit="1" customWidth="1"/>
    <col min="12048" max="12048" width="10.44140625" style="10" bestFit="1" customWidth="1"/>
    <col min="12049" max="12051" width="9.44140625" style="10" bestFit="1" customWidth="1"/>
    <col min="12052" max="12052" width="9.6640625" style="10" bestFit="1" customWidth="1"/>
    <col min="12053" max="12288" width="11.44140625" style="10"/>
    <col min="12289" max="12289" width="38.6640625" style="10" customWidth="1"/>
    <col min="12290" max="12294" width="19.44140625" style="10" customWidth="1"/>
    <col min="12295" max="12295" width="17.44140625" style="10" customWidth="1"/>
    <col min="12296" max="12296" width="12.109375" style="10" bestFit="1" customWidth="1"/>
    <col min="12297" max="12297" width="10.44140625" style="10" bestFit="1" customWidth="1"/>
    <col min="12298" max="12298" width="9.44140625" style="10" bestFit="1" customWidth="1"/>
    <col min="12299" max="12299" width="11" style="10" bestFit="1" customWidth="1"/>
    <col min="12300" max="12303" width="9.44140625" style="10" bestFit="1" customWidth="1"/>
    <col min="12304" max="12304" width="10.44140625" style="10" bestFit="1" customWidth="1"/>
    <col min="12305" max="12307" width="9.44140625" style="10" bestFit="1" customWidth="1"/>
    <col min="12308" max="12308" width="9.6640625" style="10" bestFit="1" customWidth="1"/>
    <col min="12309" max="12544" width="11.44140625" style="10"/>
    <col min="12545" max="12545" width="38.6640625" style="10" customWidth="1"/>
    <col min="12546" max="12550" width="19.44140625" style="10" customWidth="1"/>
    <col min="12551" max="12551" width="17.44140625" style="10" customWidth="1"/>
    <col min="12552" max="12552" width="12.109375" style="10" bestFit="1" customWidth="1"/>
    <col min="12553" max="12553" width="10.44140625" style="10" bestFit="1" customWidth="1"/>
    <col min="12554" max="12554" width="9.44140625" style="10" bestFit="1" customWidth="1"/>
    <col min="12555" max="12555" width="11" style="10" bestFit="1" customWidth="1"/>
    <col min="12556" max="12559" width="9.44140625" style="10" bestFit="1" customWidth="1"/>
    <col min="12560" max="12560" width="10.44140625" style="10" bestFit="1" customWidth="1"/>
    <col min="12561" max="12563" width="9.44140625" style="10" bestFit="1" customWidth="1"/>
    <col min="12564" max="12564" width="9.6640625" style="10" bestFit="1" customWidth="1"/>
    <col min="12565" max="12800" width="11.44140625" style="10"/>
    <col min="12801" max="12801" width="38.6640625" style="10" customWidth="1"/>
    <col min="12802" max="12806" width="19.44140625" style="10" customWidth="1"/>
    <col min="12807" max="12807" width="17.44140625" style="10" customWidth="1"/>
    <col min="12808" max="12808" width="12.109375" style="10" bestFit="1" customWidth="1"/>
    <col min="12809" max="12809" width="10.44140625" style="10" bestFit="1" customWidth="1"/>
    <col min="12810" max="12810" width="9.44140625" style="10" bestFit="1" customWidth="1"/>
    <col min="12811" max="12811" width="11" style="10" bestFit="1" customWidth="1"/>
    <col min="12812" max="12815" width="9.44140625" style="10" bestFit="1" customWidth="1"/>
    <col min="12816" max="12816" width="10.44140625" style="10" bestFit="1" customWidth="1"/>
    <col min="12817" max="12819" width="9.44140625" style="10" bestFit="1" customWidth="1"/>
    <col min="12820" max="12820" width="9.6640625" style="10" bestFit="1" customWidth="1"/>
    <col min="12821" max="13056" width="11.44140625" style="10"/>
    <col min="13057" max="13057" width="38.6640625" style="10" customWidth="1"/>
    <col min="13058" max="13062" width="19.44140625" style="10" customWidth="1"/>
    <col min="13063" max="13063" width="17.44140625" style="10" customWidth="1"/>
    <col min="13064" max="13064" width="12.109375" style="10" bestFit="1" customWidth="1"/>
    <col min="13065" max="13065" width="10.44140625" style="10" bestFit="1" customWidth="1"/>
    <col min="13066" max="13066" width="9.44140625" style="10" bestFit="1" customWidth="1"/>
    <col min="13067" max="13067" width="11" style="10" bestFit="1" customWidth="1"/>
    <col min="13068" max="13071" width="9.44140625" style="10" bestFit="1" customWidth="1"/>
    <col min="13072" max="13072" width="10.44140625" style="10" bestFit="1" customWidth="1"/>
    <col min="13073" max="13075" width="9.44140625" style="10" bestFit="1" customWidth="1"/>
    <col min="13076" max="13076" width="9.6640625" style="10" bestFit="1" customWidth="1"/>
    <col min="13077" max="13312" width="11.44140625" style="10"/>
    <col min="13313" max="13313" width="38.6640625" style="10" customWidth="1"/>
    <col min="13314" max="13318" width="19.44140625" style="10" customWidth="1"/>
    <col min="13319" max="13319" width="17.44140625" style="10" customWidth="1"/>
    <col min="13320" max="13320" width="12.109375" style="10" bestFit="1" customWidth="1"/>
    <col min="13321" max="13321" width="10.44140625" style="10" bestFit="1" customWidth="1"/>
    <col min="13322" max="13322" width="9.44140625" style="10" bestFit="1" customWidth="1"/>
    <col min="13323" max="13323" width="11" style="10" bestFit="1" customWidth="1"/>
    <col min="13324" max="13327" width="9.44140625" style="10" bestFit="1" customWidth="1"/>
    <col min="13328" max="13328" width="10.44140625" style="10" bestFit="1" customWidth="1"/>
    <col min="13329" max="13331" width="9.44140625" style="10" bestFit="1" customWidth="1"/>
    <col min="13332" max="13332" width="9.6640625" style="10" bestFit="1" customWidth="1"/>
    <col min="13333" max="13568" width="11.44140625" style="10"/>
    <col min="13569" max="13569" width="38.6640625" style="10" customWidth="1"/>
    <col min="13570" max="13574" width="19.44140625" style="10" customWidth="1"/>
    <col min="13575" max="13575" width="17.44140625" style="10" customWidth="1"/>
    <col min="13576" max="13576" width="12.109375" style="10" bestFit="1" customWidth="1"/>
    <col min="13577" max="13577" width="10.44140625" style="10" bestFit="1" customWidth="1"/>
    <col min="13578" max="13578" width="9.44140625" style="10" bestFit="1" customWidth="1"/>
    <col min="13579" max="13579" width="11" style="10" bestFit="1" customWidth="1"/>
    <col min="13580" max="13583" width="9.44140625" style="10" bestFit="1" customWidth="1"/>
    <col min="13584" max="13584" width="10.44140625" style="10" bestFit="1" customWidth="1"/>
    <col min="13585" max="13587" width="9.44140625" style="10" bestFit="1" customWidth="1"/>
    <col min="13588" max="13588" width="9.6640625" style="10" bestFit="1" customWidth="1"/>
    <col min="13589" max="13824" width="11.44140625" style="10"/>
    <col min="13825" max="13825" width="38.6640625" style="10" customWidth="1"/>
    <col min="13826" max="13830" width="19.44140625" style="10" customWidth="1"/>
    <col min="13831" max="13831" width="17.44140625" style="10" customWidth="1"/>
    <col min="13832" max="13832" width="12.109375" style="10" bestFit="1" customWidth="1"/>
    <col min="13833" max="13833" width="10.44140625" style="10" bestFit="1" customWidth="1"/>
    <col min="13834" max="13834" width="9.44140625" style="10" bestFit="1" customWidth="1"/>
    <col min="13835" max="13835" width="11" style="10" bestFit="1" customWidth="1"/>
    <col min="13836" max="13839" width="9.44140625" style="10" bestFit="1" customWidth="1"/>
    <col min="13840" max="13840" width="10.44140625" style="10" bestFit="1" customWidth="1"/>
    <col min="13841" max="13843" width="9.44140625" style="10" bestFit="1" customWidth="1"/>
    <col min="13844" max="13844" width="9.6640625" style="10" bestFit="1" customWidth="1"/>
    <col min="13845" max="14080" width="11.44140625" style="10"/>
    <col min="14081" max="14081" width="38.6640625" style="10" customWidth="1"/>
    <col min="14082" max="14086" width="19.44140625" style="10" customWidth="1"/>
    <col min="14087" max="14087" width="17.44140625" style="10" customWidth="1"/>
    <col min="14088" max="14088" width="12.109375" style="10" bestFit="1" customWidth="1"/>
    <col min="14089" max="14089" width="10.44140625" style="10" bestFit="1" customWidth="1"/>
    <col min="14090" max="14090" width="9.44140625" style="10" bestFit="1" customWidth="1"/>
    <col min="14091" max="14091" width="11" style="10" bestFit="1" customWidth="1"/>
    <col min="14092" max="14095" width="9.44140625" style="10" bestFit="1" customWidth="1"/>
    <col min="14096" max="14096" width="10.44140625" style="10" bestFit="1" customWidth="1"/>
    <col min="14097" max="14099" width="9.44140625" style="10" bestFit="1" customWidth="1"/>
    <col min="14100" max="14100" width="9.6640625" style="10" bestFit="1" customWidth="1"/>
    <col min="14101" max="14336" width="11.44140625" style="10"/>
    <col min="14337" max="14337" width="38.6640625" style="10" customWidth="1"/>
    <col min="14338" max="14342" width="19.44140625" style="10" customWidth="1"/>
    <col min="14343" max="14343" width="17.44140625" style="10" customWidth="1"/>
    <col min="14344" max="14344" width="12.109375" style="10" bestFit="1" customWidth="1"/>
    <col min="14345" max="14345" width="10.44140625" style="10" bestFit="1" customWidth="1"/>
    <col min="14346" max="14346" width="9.44140625" style="10" bestFit="1" customWidth="1"/>
    <col min="14347" max="14347" width="11" style="10" bestFit="1" customWidth="1"/>
    <col min="14348" max="14351" width="9.44140625" style="10" bestFit="1" customWidth="1"/>
    <col min="14352" max="14352" width="10.44140625" style="10" bestFit="1" customWidth="1"/>
    <col min="14353" max="14355" width="9.44140625" style="10" bestFit="1" customWidth="1"/>
    <col min="14356" max="14356" width="9.6640625" style="10" bestFit="1" customWidth="1"/>
    <col min="14357" max="14592" width="11.44140625" style="10"/>
    <col min="14593" max="14593" width="38.6640625" style="10" customWidth="1"/>
    <col min="14594" max="14598" width="19.44140625" style="10" customWidth="1"/>
    <col min="14599" max="14599" width="17.44140625" style="10" customWidth="1"/>
    <col min="14600" max="14600" width="12.109375" style="10" bestFit="1" customWidth="1"/>
    <col min="14601" max="14601" width="10.44140625" style="10" bestFit="1" customWidth="1"/>
    <col min="14602" max="14602" width="9.44140625" style="10" bestFit="1" customWidth="1"/>
    <col min="14603" max="14603" width="11" style="10" bestFit="1" customWidth="1"/>
    <col min="14604" max="14607" width="9.44140625" style="10" bestFit="1" customWidth="1"/>
    <col min="14608" max="14608" width="10.44140625" style="10" bestFit="1" customWidth="1"/>
    <col min="14609" max="14611" width="9.44140625" style="10" bestFit="1" customWidth="1"/>
    <col min="14612" max="14612" width="9.6640625" style="10" bestFit="1" customWidth="1"/>
    <col min="14613" max="14848" width="11.44140625" style="10"/>
    <col min="14849" max="14849" width="38.6640625" style="10" customWidth="1"/>
    <col min="14850" max="14854" width="19.44140625" style="10" customWidth="1"/>
    <col min="14855" max="14855" width="17.44140625" style="10" customWidth="1"/>
    <col min="14856" max="14856" width="12.109375" style="10" bestFit="1" customWidth="1"/>
    <col min="14857" max="14857" width="10.44140625" style="10" bestFit="1" customWidth="1"/>
    <col min="14858" max="14858" width="9.44140625" style="10" bestFit="1" customWidth="1"/>
    <col min="14859" max="14859" width="11" style="10" bestFit="1" customWidth="1"/>
    <col min="14860" max="14863" width="9.44140625" style="10" bestFit="1" customWidth="1"/>
    <col min="14864" max="14864" width="10.44140625" style="10" bestFit="1" customWidth="1"/>
    <col min="14865" max="14867" width="9.44140625" style="10" bestFit="1" customWidth="1"/>
    <col min="14868" max="14868" width="9.6640625" style="10" bestFit="1" customWidth="1"/>
    <col min="14869" max="15104" width="11.44140625" style="10"/>
    <col min="15105" max="15105" width="38.6640625" style="10" customWidth="1"/>
    <col min="15106" max="15110" width="19.44140625" style="10" customWidth="1"/>
    <col min="15111" max="15111" width="17.44140625" style="10" customWidth="1"/>
    <col min="15112" max="15112" width="12.109375" style="10" bestFit="1" customWidth="1"/>
    <col min="15113" max="15113" width="10.44140625" style="10" bestFit="1" customWidth="1"/>
    <col min="15114" max="15114" width="9.44140625" style="10" bestFit="1" customWidth="1"/>
    <col min="15115" max="15115" width="11" style="10" bestFit="1" customWidth="1"/>
    <col min="15116" max="15119" width="9.44140625" style="10" bestFit="1" customWidth="1"/>
    <col min="15120" max="15120" width="10.44140625" style="10" bestFit="1" customWidth="1"/>
    <col min="15121" max="15123" width="9.44140625" style="10" bestFit="1" customWidth="1"/>
    <col min="15124" max="15124" width="9.6640625" style="10" bestFit="1" customWidth="1"/>
    <col min="15125" max="15360" width="11.44140625" style="10"/>
    <col min="15361" max="15361" width="38.6640625" style="10" customWidth="1"/>
    <col min="15362" max="15366" width="19.44140625" style="10" customWidth="1"/>
    <col min="15367" max="15367" width="17.44140625" style="10" customWidth="1"/>
    <col min="15368" max="15368" width="12.109375" style="10" bestFit="1" customWidth="1"/>
    <col min="15369" max="15369" width="10.44140625" style="10" bestFit="1" customWidth="1"/>
    <col min="15370" max="15370" width="9.44140625" style="10" bestFit="1" customWidth="1"/>
    <col min="15371" max="15371" width="11" style="10" bestFit="1" customWidth="1"/>
    <col min="15372" max="15375" width="9.44140625" style="10" bestFit="1" customWidth="1"/>
    <col min="15376" max="15376" width="10.44140625" style="10" bestFit="1" customWidth="1"/>
    <col min="15377" max="15379" width="9.44140625" style="10" bestFit="1" customWidth="1"/>
    <col min="15380" max="15380" width="9.6640625" style="10" bestFit="1" customWidth="1"/>
    <col min="15381" max="15616" width="11.44140625" style="10"/>
    <col min="15617" max="15617" width="38.6640625" style="10" customWidth="1"/>
    <col min="15618" max="15622" width="19.44140625" style="10" customWidth="1"/>
    <col min="15623" max="15623" width="17.44140625" style="10" customWidth="1"/>
    <col min="15624" max="15624" width="12.109375" style="10" bestFit="1" customWidth="1"/>
    <col min="15625" max="15625" width="10.44140625" style="10" bestFit="1" customWidth="1"/>
    <col min="15626" max="15626" width="9.44140625" style="10" bestFit="1" customWidth="1"/>
    <col min="15627" max="15627" width="11" style="10" bestFit="1" customWidth="1"/>
    <col min="15628" max="15631" width="9.44140625" style="10" bestFit="1" customWidth="1"/>
    <col min="15632" max="15632" width="10.44140625" style="10" bestFit="1" customWidth="1"/>
    <col min="15633" max="15635" width="9.44140625" style="10" bestFit="1" customWidth="1"/>
    <col min="15636" max="15636" width="9.6640625" style="10" bestFit="1" customWidth="1"/>
    <col min="15637" max="15872" width="11.44140625" style="10"/>
    <col min="15873" max="15873" width="38.6640625" style="10" customWidth="1"/>
    <col min="15874" max="15878" width="19.44140625" style="10" customWidth="1"/>
    <col min="15879" max="15879" width="17.44140625" style="10" customWidth="1"/>
    <col min="15880" max="15880" width="12.109375" style="10" bestFit="1" customWidth="1"/>
    <col min="15881" max="15881" width="10.44140625" style="10" bestFit="1" customWidth="1"/>
    <col min="15882" max="15882" width="9.44140625" style="10" bestFit="1" customWidth="1"/>
    <col min="15883" max="15883" width="11" style="10" bestFit="1" customWidth="1"/>
    <col min="15884" max="15887" width="9.44140625" style="10" bestFit="1" customWidth="1"/>
    <col min="15888" max="15888" width="10.44140625" style="10" bestFit="1" customWidth="1"/>
    <col min="15889" max="15891" width="9.44140625" style="10" bestFit="1" customWidth="1"/>
    <col min="15892" max="15892" width="9.6640625" style="10" bestFit="1" customWidth="1"/>
    <col min="15893" max="16128" width="11.44140625" style="10"/>
    <col min="16129" max="16129" width="38.6640625" style="10" customWidth="1"/>
    <col min="16130" max="16134" width="19.44140625" style="10" customWidth="1"/>
    <col min="16135" max="16135" width="17.44140625" style="10" customWidth="1"/>
    <col min="16136" max="16136" width="12.109375" style="10" bestFit="1" customWidth="1"/>
    <col min="16137" max="16137" width="10.44140625" style="10" bestFit="1" customWidth="1"/>
    <col min="16138" max="16138" width="9.44140625" style="10" bestFit="1" customWidth="1"/>
    <col min="16139" max="16139" width="11" style="10" bestFit="1" customWidth="1"/>
    <col min="16140" max="16143" width="9.44140625" style="10" bestFit="1" customWidth="1"/>
    <col min="16144" max="16144" width="10.44140625" style="10" bestFit="1" customWidth="1"/>
    <col min="16145" max="16147" width="9.44140625" style="10" bestFit="1" customWidth="1"/>
    <col min="16148" max="16148" width="9.6640625" style="10" bestFit="1" customWidth="1"/>
    <col min="16149" max="16384" width="11.44140625" style="10"/>
  </cols>
  <sheetData>
    <row r="1" spans="1:7" ht="13.8" x14ac:dyDescent="0.25">
      <c r="A1" s="276" t="s">
        <v>781</v>
      </c>
    </row>
    <row r="2" spans="1:7" s="255" customFormat="1" ht="24" customHeight="1" x14ac:dyDescent="0.5">
      <c r="A2" s="254" t="s">
        <v>771</v>
      </c>
      <c r="B2" s="254"/>
      <c r="C2" s="254"/>
      <c r="D2" s="254"/>
      <c r="E2" s="254"/>
      <c r="F2" s="254"/>
      <c r="G2" s="254"/>
    </row>
    <row r="3" spans="1:7" s="256" customFormat="1" ht="24" customHeight="1" x14ac:dyDescent="0.5">
      <c r="A3" s="254" t="s">
        <v>772</v>
      </c>
      <c r="B3" s="254"/>
      <c r="C3" s="254"/>
      <c r="D3" s="254"/>
      <c r="E3" s="254"/>
      <c r="F3" s="254"/>
      <c r="G3" s="254"/>
    </row>
    <row r="4" spans="1:7" s="133" customFormat="1" ht="17.399999999999999" customHeight="1" x14ac:dyDescent="0.3">
      <c r="A4" s="5">
        <v>46053</v>
      </c>
      <c r="B4" s="5"/>
      <c r="C4" s="5"/>
      <c r="D4" s="5"/>
      <c r="E4" s="5"/>
      <c r="F4" s="5"/>
      <c r="G4" s="5"/>
    </row>
    <row r="5" spans="1:7" s="134" customFormat="1" ht="16.2" customHeight="1" x14ac:dyDescent="0.3">
      <c r="A5" s="7" t="s">
        <v>710</v>
      </c>
      <c r="B5" s="7"/>
      <c r="C5" s="7"/>
      <c r="D5" s="7"/>
      <c r="E5" s="7"/>
      <c r="F5" s="7"/>
      <c r="G5" s="7"/>
    </row>
    <row r="6" spans="1:7" s="26" customFormat="1" ht="9.75" customHeight="1" thickBot="1" x14ac:dyDescent="0.35">
      <c r="A6" s="257"/>
      <c r="B6" s="257"/>
      <c r="C6" s="257"/>
      <c r="D6" s="257"/>
      <c r="E6" s="257"/>
      <c r="F6" s="257"/>
      <c r="G6" s="257"/>
    </row>
    <row r="7" spans="1:7" s="261" customFormat="1" ht="20.100000000000001" customHeight="1" x14ac:dyDescent="0.3">
      <c r="A7" s="258" t="s">
        <v>1</v>
      </c>
      <c r="B7" s="259" t="s">
        <v>773</v>
      </c>
      <c r="C7" s="259" t="s">
        <v>774</v>
      </c>
      <c r="D7" s="259" t="s">
        <v>775</v>
      </c>
      <c r="E7" s="259" t="s">
        <v>776</v>
      </c>
      <c r="F7" s="259" t="s">
        <v>777</v>
      </c>
      <c r="G7" s="260" t="s">
        <v>778</v>
      </c>
    </row>
    <row r="8" spans="1:7" s="261" customFormat="1" ht="43.5" customHeight="1" x14ac:dyDescent="0.3">
      <c r="A8" s="262"/>
      <c r="B8" s="263"/>
      <c r="C8" s="263"/>
      <c r="D8" s="264"/>
      <c r="E8" s="263"/>
      <c r="F8" s="263"/>
      <c r="G8" s="265"/>
    </row>
    <row r="9" spans="1:7" s="261" customFormat="1" ht="9" customHeight="1" x14ac:dyDescent="0.3">
      <c r="A9" s="266"/>
      <c r="B9" s="267"/>
      <c r="C9" s="267"/>
      <c r="D9" s="267"/>
      <c r="E9" s="267"/>
      <c r="F9" s="267"/>
      <c r="G9" s="268"/>
    </row>
    <row r="10" spans="1:7" s="23" customFormat="1" ht="20.100000000000001" customHeight="1" x14ac:dyDescent="0.3">
      <c r="A10" s="19" t="s">
        <v>779</v>
      </c>
      <c r="B10" s="269">
        <v>76.95</v>
      </c>
      <c r="C10" s="269">
        <v>1.05</v>
      </c>
      <c r="D10" s="269">
        <v>18.8</v>
      </c>
      <c r="E10" s="269">
        <v>1.2</v>
      </c>
      <c r="F10" s="269">
        <v>2</v>
      </c>
      <c r="G10" s="270">
        <v>20599037.888</v>
      </c>
    </row>
    <row r="11" spans="1:7" s="23" customFormat="1" ht="20.100000000000001" customHeight="1" thickBot="1" x14ac:dyDescent="0.35">
      <c r="A11" s="271" t="s">
        <v>547</v>
      </c>
      <c r="B11" s="272">
        <v>52.06</v>
      </c>
      <c r="C11" s="272">
        <v>0.2</v>
      </c>
      <c r="D11" s="272">
        <v>0.2</v>
      </c>
      <c r="E11" s="272">
        <v>0.31</v>
      </c>
      <c r="F11" s="272">
        <v>47.23</v>
      </c>
      <c r="G11" s="273">
        <v>810020.16300000006</v>
      </c>
    </row>
    <row r="12" spans="1:7" s="30" customFormat="1" ht="15.75" customHeight="1" thickTop="1" x14ac:dyDescent="0.3">
      <c r="A12" s="29" t="s">
        <v>780</v>
      </c>
      <c r="B12" s="274"/>
      <c r="C12" s="274"/>
      <c r="D12" s="274"/>
      <c r="E12" s="274"/>
      <c r="F12" s="274"/>
      <c r="G12" s="274"/>
    </row>
    <row r="200" spans="3:3" x14ac:dyDescent="0.25">
      <c r="C200" s="10" t="s">
        <v>11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3E57CC67-21A8-4F4B-96BA-1C8AAD15187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10</vt:i4>
      </vt:variant>
    </vt:vector>
  </HeadingPairs>
  <TitlesOfParts>
    <vt:vector size="26" baseType="lpstr">
      <vt:lpstr>Carátula_EST</vt:lpstr>
      <vt:lpstr>Agregación_EEFF</vt:lpstr>
      <vt:lpstr>1</vt:lpstr>
      <vt:lpstr>2</vt:lpstr>
      <vt:lpstr>3</vt:lpstr>
      <vt:lpstr>4</vt:lpstr>
      <vt:lpstr>5</vt:lpstr>
      <vt:lpstr>6</vt:lpstr>
      <vt:lpstr>7</vt:lpstr>
      <vt:lpstr>8</vt:lpstr>
      <vt:lpstr>9</vt:lpstr>
      <vt:lpstr>10</vt:lpstr>
      <vt:lpstr>11</vt:lpstr>
      <vt:lpstr>12</vt:lpstr>
      <vt:lpstr>14</vt:lpstr>
      <vt:lpstr>15</vt:lpstr>
      <vt:lpstr>'1'!Área_de_impresión</vt:lpstr>
      <vt:lpstr>'2'!Área_de_impresión</vt:lpstr>
      <vt:lpstr>'3'!Área_de_impresión</vt:lpstr>
      <vt:lpstr>'4'!Área_de_impresión</vt:lpstr>
      <vt:lpstr>'5'!Área_de_impresión</vt:lpstr>
      <vt:lpstr>'6'!Área_de_impresión</vt:lpstr>
      <vt:lpstr>'7'!Área_de_impresión</vt:lpstr>
      <vt:lpstr>'8'!Área_de_impresión</vt:lpstr>
      <vt:lpstr>'7'!Periodo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Alejandro Ortiz Sanchez</cp:lastModifiedBy>
  <dcterms:created xsi:type="dcterms:W3CDTF">2026-04-30T14:32:46Z</dcterms:created>
  <dcterms:modified xsi:type="dcterms:W3CDTF">2026-04-30T14:33:54Z</dcterms:modified>
</cp:coreProperties>
</file>