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Pc-OBorda\Boletin-Bcos\BOLETIN PUBLIC WEB\Boletin Consolidado\"/>
    </mc:Choice>
  </mc:AlternateContent>
  <xr:revisionPtr revIDLastSave="0" documentId="13_ncr:1_{49F990F9-BE8D-4C21-AFE5-8575A230FCDC}" xr6:coauthVersionLast="47" xr6:coauthVersionMax="47" xr10:uidLastSave="{00000000-0000-0000-0000-000000000000}"/>
  <bookViews>
    <workbookView xWindow="-108" yWindow="-108" windowWidth="23256" windowHeight="12456" activeTab="1" xr2:uid="{6D7036C5-7CA7-4B5A-B5D9-33F5E439ED13}"/>
  </bookViews>
  <sheets>
    <sheet name="Carátula_EST" sheetId="20" r:id="rId1"/>
    <sheet name="Índice" sheetId="1" r:id="rId2"/>
    <sheet name="Agregación_EEFF" sheetId="19" r:id="rId3"/>
    <sheet name="1" sheetId="11" r:id="rId4"/>
    <sheet name="2" sheetId="12" r:id="rId5"/>
    <sheet name="3" sheetId="6" r:id="rId6"/>
    <sheet name="4" sheetId="7" r:id="rId7"/>
    <sheet name="5" sheetId="4" r:id="rId8"/>
    <sheet name="6" sheetId="5" r:id="rId9"/>
    <sheet name="7" sheetId="8" r:id="rId10"/>
    <sheet name="8" sheetId="9" r:id="rId11"/>
    <sheet name="9" sheetId="10" r:id="rId12"/>
    <sheet name="10" sheetId="16" r:id="rId13"/>
    <sheet name="11" sheetId="13" r:id="rId14"/>
    <sheet name="12" sheetId="3" r:id="rId15"/>
    <sheet name="13" sheetId="14" r:id="rId16"/>
    <sheet name="14" sheetId="15" r:id="rId17"/>
    <sheet name="15" sheetId="18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Fill" hidden="1">#REF!</definedName>
    <definedName name="_Key1" hidden="1">#REF!</definedName>
    <definedName name="_Order1" hidden="1">255</definedName>
    <definedName name="_Sort" hidden="1">#REF!</definedName>
    <definedName name="A_IMPRESIÓN_IM">#REF!</definedName>
    <definedName name="_xlnm.Print_Area" localSheetId="3">'1'!$A$2:$D$137</definedName>
    <definedName name="_xlnm.Print_Area" localSheetId="15">'13'!$A$1:$M$15</definedName>
    <definedName name="_xlnm.Print_Area" localSheetId="4">'2'!$A$2:$D$81</definedName>
    <definedName name="_xlnm.Print_Area" localSheetId="5">'3'!$A$2:$D$137</definedName>
    <definedName name="_xlnm.Print_Area" localSheetId="6">'4'!$A$2:$D$81</definedName>
    <definedName name="_xlnm.Print_Area" localSheetId="7">'5'!$A$2:$D$137</definedName>
    <definedName name="_xlnm.Print_Area" localSheetId="8">'6'!$A$2:$D$81</definedName>
    <definedName name="_xlnm.Print_Area" localSheetId="9">'7'!$A$2:$D$137</definedName>
    <definedName name="_xlnm.Print_Area" localSheetId="10">'8'!$A$2:$D$81</definedName>
    <definedName name="_xlnm.Print_Area" localSheetId="1">Índice!$A$1:$C$22</definedName>
    <definedName name="BANCOS">#REF!</definedName>
    <definedName name="CONTINENTAL" localSheetId="12">#REF!</definedName>
    <definedName name="CONTINENTAL" localSheetId="15">#REF!</definedName>
    <definedName name="CONTINENTAL" localSheetId="16">#REF!</definedName>
    <definedName name="CONTINENTAL" localSheetId="9">#REF!</definedName>
    <definedName name="CONTINENTAL" localSheetId="10">#REF!</definedName>
    <definedName name="CONTINENTAL" localSheetId="11">#REF!</definedName>
    <definedName name="CONTINENTAL">#REF!</definedName>
    <definedName name="Datos1" localSheetId="12">#REF!,#REF!,#REF!</definedName>
    <definedName name="Datos1" localSheetId="15">#REF!,#REF!,#REF!</definedName>
    <definedName name="Datos1" localSheetId="16">#REF!,#REF!,#REF!</definedName>
    <definedName name="Datos1">#REF!,#REF!,#REF!</definedName>
    <definedName name="Datos2" localSheetId="12">#REF!,#REF!</definedName>
    <definedName name="Datos2" localSheetId="15">#REF!,#REF!</definedName>
    <definedName name="Datos2" localSheetId="16">#REF!,#REF!</definedName>
    <definedName name="Datos2">#REF!,#REF!</definedName>
    <definedName name="Datos3" localSheetId="12">#REF!,#REF!</definedName>
    <definedName name="Datos3" localSheetId="15">#REF!,#REF!</definedName>
    <definedName name="Datos3" localSheetId="16">#REF!,#REF!</definedName>
    <definedName name="Datos3">#REF!,#REF!</definedName>
    <definedName name="fecha" localSheetId="15">'[1]Posicion ME'!$C$1</definedName>
    <definedName name="fecha" localSheetId="16">'[1]Posicion ME'!$C$1</definedName>
    <definedName name="Fecha">[2]Datos!$D$4</definedName>
    <definedName name="FWD">'[1]Posicion ME'!$B$34:$I$49</definedName>
    <definedName name="INDICE" localSheetId="11">#REF!</definedName>
    <definedName name="INDICE">[3]!INDICE</definedName>
    <definedName name="Inicio" localSheetId="12">'[4]02-T_DEP'!#REF!</definedName>
    <definedName name="Inicio" localSheetId="15">'[5]02-T_DEP'!#REF!</definedName>
    <definedName name="Inicio" localSheetId="16">'[5]02-T_DEP'!#REF!</definedName>
    <definedName name="Inicio">'[6]02-T_DEP'!#REF!</definedName>
    <definedName name="matrix">#REF!</definedName>
    <definedName name="pali">#REF!</definedName>
    <definedName name="palii">#REF!</definedName>
    <definedName name="parei">#REF!</definedName>
    <definedName name="pata">#REF!</definedName>
    <definedName name="patai">#REF!</definedName>
    <definedName name="paug">#REF!</definedName>
    <definedName name="pbap">#REF!</definedName>
    <definedName name="pbkji">#REF!</definedName>
    <definedName name="pbueb">#REF!</definedName>
    <definedName name="pcel">#REF!</definedName>
    <definedName name="pceli">#REF!</definedName>
    <definedName name="pcon">#REF!</definedName>
    <definedName name="pcre">#REF!</definedName>
    <definedName name="pcsg">#REF!</definedName>
    <definedName name="pede">#REF!</definedName>
    <definedName name="PEF">#REF!</definedName>
    <definedName name="pege">#REF!</definedName>
    <definedName name="pelsi">#REF!</definedName>
    <definedName name="periodo" localSheetId="15">[7]BD_Datos!$B$3</definedName>
    <definedName name="periodo" localSheetId="16">[7]BD_Datos!$B$3</definedName>
    <definedName name="Periodo" localSheetId="4">'[8]1'!$B$3</definedName>
    <definedName name="Periodo" localSheetId="9">'7'!$A$3</definedName>
    <definedName name="Periodo" localSheetId="10">'[8]7'!$B$3</definedName>
    <definedName name="Periodo" localSheetId="11">'[9]1'!$B$3</definedName>
    <definedName name="Periodo">'[8]1'!$B$3</definedName>
    <definedName name="periodo_aa">[7]BD_Datos!$D$3</definedName>
    <definedName name="pfer">#REF!</definedName>
    <definedName name="pgra">#REF!</definedName>
    <definedName name="pluz">#REF!</definedName>
    <definedName name="pmili">#REF!</definedName>
    <definedName name="pmini">#REF!</definedName>
    <definedName name="pmori">#REF!</definedName>
    <definedName name="ppom">#REF!</definedName>
    <definedName name="pspc">#REF!</definedName>
    <definedName name="ptelb">#REF!</definedName>
    <definedName name="pvol">#REF!</definedName>
    <definedName name="pvolb">#REF!</definedName>
    <definedName name="pwie">#REF!</definedName>
    <definedName name="qqqq">#REF!</definedName>
    <definedName name="SWAPS">'[1]Posicion ME'!$B$56:$I$71</definedName>
    <definedName name="TipoCambioMes" localSheetId="13">#REF!</definedName>
    <definedName name="TipoCambioMes" localSheetId="17">#REF!</definedName>
    <definedName name="TipoCambioMes" localSheetId="11">#REF!</definedName>
    <definedName name="TipoCambioMes">#REF!</definedName>
    <definedName name="TIT">#REF!</definedName>
    <definedName name="_xlnm.Print_Titles" localSheetId="2">Agregación_EEFF!$2:$11</definedName>
    <definedName name="vali">#REF!</definedName>
    <definedName name="valii">#REF!</definedName>
    <definedName name="varei">#REF!</definedName>
    <definedName name="vata">#REF!</definedName>
    <definedName name="vatai">#REF!</definedName>
    <definedName name="vaug">#REF!</definedName>
    <definedName name="vbap">#REF!</definedName>
    <definedName name="vbkji">#REF!</definedName>
    <definedName name="vbueb">#REF!</definedName>
    <definedName name="vcel">#REF!</definedName>
    <definedName name="vceli">#REF!</definedName>
    <definedName name="vcon">#REF!</definedName>
    <definedName name="vcre">#REF!</definedName>
    <definedName name="vcsg">#REF!</definedName>
    <definedName name="vede">#REF!</definedName>
    <definedName name="vege">#REF!</definedName>
    <definedName name="velsi">#REF!</definedName>
    <definedName name="vfer">#REF!</definedName>
    <definedName name="vgra">#REF!</definedName>
    <definedName name="vluz">#REF!</definedName>
    <definedName name="vmili">#REF!</definedName>
    <definedName name="vmini">#REF!</definedName>
    <definedName name="vmori">#REF!</definedName>
    <definedName name="vpom">#REF!</definedName>
    <definedName name="vspc">#REF!</definedName>
    <definedName name="vtelb">#REF!</definedName>
    <definedName name="vvolb">#REF!</definedName>
    <definedName name="vw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12" i="19" l="1"/>
  <c r="C110" i="19"/>
  <c r="C103" i="19"/>
  <c r="C101" i="19"/>
  <c r="C96" i="19"/>
  <c r="C86" i="19"/>
  <c r="C81" i="19"/>
  <c r="C78" i="19"/>
  <c r="C73" i="19"/>
  <c r="C70" i="19"/>
  <c r="C64" i="19"/>
  <c r="C61" i="19"/>
  <c r="C56" i="19"/>
  <c r="C46" i="19"/>
  <c r="C40" i="19"/>
  <c r="C28" i="19"/>
  <c r="C27" i="19"/>
  <c r="C20" i="19"/>
  <c r="C14" i="19"/>
</calcChain>
</file>

<file path=xl/sharedStrings.xml><?xml version="1.0" encoding="utf-8"?>
<sst xmlns="http://schemas.openxmlformats.org/spreadsheetml/2006/main" count="2068" uniqueCount="1151">
  <si>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</si>
  <si>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</si>
  <si>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</si>
  <si>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</si>
  <si>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</si>
  <si>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</si>
  <si>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</si>
  <si>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</si>
  <si>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</si>
  <si>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</si>
  <si>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</si>
  <si>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/>
  </si>
  <si>
    <t>Depósitos y Créditos por Oficina del Banco de la Nación y Agrobanco</t>
  </si>
  <si>
    <t xml:space="preserve">    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</si>
  <si>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</si>
  <si>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</si>
  <si>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</si>
  <si>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</si>
  <si>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</si>
  <si>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</si>
  <si>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</si>
  <si>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</si>
  <si>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</si>
  <si>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</si>
  <si>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</si>
  <si>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</si>
  <si>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M.N</t>
  </si>
  <si>
    <t>M.E.</t>
  </si>
  <si>
    <t>Total</t>
  </si>
  <si>
    <t>NACION</t>
  </si>
  <si>
    <t>Amazonas</t>
  </si>
  <si>
    <t>Bagua</t>
  </si>
  <si>
    <t>Imaza</t>
  </si>
  <si>
    <t>Chachapoyas</t>
  </si>
  <si>
    <t>Utcubamba</t>
  </si>
  <si>
    <t>Bagua Grande</t>
  </si>
  <si>
    <t>Lonya Grande</t>
  </si>
  <si>
    <t>Cumba</t>
  </si>
  <si>
    <t>Rodriguez de Mendoza</t>
  </si>
  <si>
    <t>San Nicolas</t>
  </si>
  <si>
    <t>Bongara</t>
  </si>
  <si>
    <t>Jazán</t>
  </si>
  <si>
    <t>Jumbilla</t>
  </si>
  <si>
    <t>Condorcanqui</t>
  </si>
  <si>
    <t>Nieva</t>
  </si>
  <si>
    <t>Luya</t>
  </si>
  <si>
    <t>Lamud</t>
  </si>
  <si>
    <t>Ocalli</t>
  </si>
  <si>
    <t>Ancash</t>
  </si>
  <si>
    <t>Casma</t>
  </si>
  <si>
    <t>Huaraz</t>
  </si>
  <si>
    <t>Independencia</t>
  </si>
  <si>
    <t>Huarmey</t>
  </si>
  <si>
    <t>Huaylas</t>
  </si>
  <si>
    <t>Caraz</t>
  </si>
  <si>
    <t>Santa</t>
  </si>
  <si>
    <t>Chimbote</t>
  </si>
  <si>
    <t>Nuevo Chimbote</t>
  </si>
  <si>
    <t>Nepeña</t>
  </si>
  <si>
    <t>Moro</t>
  </si>
  <si>
    <t>Huari</t>
  </si>
  <si>
    <t>San Marcos</t>
  </si>
  <si>
    <t>Chavin de Huantar</t>
  </si>
  <si>
    <t>Uco</t>
  </si>
  <si>
    <t>Carhuaz</t>
  </si>
  <si>
    <t>Yungay</t>
  </si>
  <si>
    <t>Recuay</t>
  </si>
  <si>
    <t>Sihuas</t>
  </si>
  <si>
    <t>Bolognesi</t>
  </si>
  <si>
    <t>Chiquian</t>
  </si>
  <si>
    <t>Huallanca</t>
  </si>
  <si>
    <t>Pomabamba</t>
  </si>
  <si>
    <t>Aija</t>
  </si>
  <si>
    <t>Antonio Raymondi</t>
  </si>
  <si>
    <t>Llamellin</t>
  </si>
  <si>
    <t>Asuncion</t>
  </si>
  <si>
    <t>Chacas</t>
  </si>
  <si>
    <t>Carlos Fermin Fitzcarrald</t>
  </si>
  <si>
    <t>San Luis</t>
  </si>
  <si>
    <t>Mariscal Luzuriaga</t>
  </si>
  <si>
    <t>Piscobamba</t>
  </si>
  <si>
    <t>Ocros</t>
  </si>
  <si>
    <t>Pallasca</t>
  </si>
  <si>
    <t>Cabana</t>
  </si>
  <si>
    <t>Pampas</t>
  </si>
  <si>
    <t>Conchucos</t>
  </si>
  <si>
    <t>Apurimac</t>
  </si>
  <si>
    <t>Abancay</t>
  </si>
  <si>
    <t>Curahuasi</t>
  </si>
  <si>
    <t>Andahuaylas</t>
  </si>
  <si>
    <t>Huancarama</t>
  </si>
  <si>
    <t>Talavera</t>
  </si>
  <si>
    <t>Aymaraes</t>
  </si>
  <si>
    <t>Chalhuanca</t>
  </si>
  <si>
    <t>Chincheros</t>
  </si>
  <si>
    <t>Huaccana</t>
  </si>
  <si>
    <t>Grau</t>
  </si>
  <si>
    <t>Chuquibambilla</t>
  </si>
  <si>
    <t>Cotabambas</t>
  </si>
  <si>
    <t>Tambobamba</t>
  </si>
  <si>
    <t>Haquira</t>
  </si>
  <si>
    <t>Challhuahuacho</t>
  </si>
  <si>
    <t>Antabamba</t>
  </si>
  <si>
    <t>Arequipa</t>
  </si>
  <si>
    <t>Cayma</t>
  </si>
  <si>
    <t>Jose Luis Bustamante y Rivero</t>
  </si>
  <si>
    <t>La Joya</t>
  </si>
  <si>
    <t>Paucarpata</t>
  </si>
  <si>
    <t>Jacobo Hunter</t>
  </si>
  <si>
    <t>Sachaca</t>
  </si>
  <si>
    <t>Camana</t>
  </si>
  <si>
    <t>Ocoña</t>
  </si>
  <si>
    <t>Caraveli</t>
  </si>
  <si>
    <t>Chala</t>
  </si>
  <si>
    <t>Acari</t>
  </si>
  <si>
    <t>Atico</t>
  </si>
  <si>
    <t>Yauca</t>
  </si>
  <si>
    <t>Castilla</t>
  </si>
  <si>
    <t>Aplao</t>
  </si>
  <si>
    <t>Uraca</t>
  </si>
  <si>
    <t>Orcopampa</t>
  </si>
  <si>
    <t>Pampacolca</t>
  </si>
  <si>
    <t>Caylloma</t>
  </si>
  <si>
    <t>Chivay</t>
  </si>
  <si>
    <t>Majes</t>
  </si>
  <si>
    <t>Islay</t>
  </si>
  <si>
    <t>Cocachacra</t>
  </si>
  <si>
    <t>Mollendo</t>
  </si>
  <si>
    <t>Punta de Bombon</t>
  </si>
  <si>
    <t>La Union</t>
  </si>
  <si>
    <t>Cotahuasi</t>
  </si>
  <si>
    <t>Condesuyos</t>
  </si>
  <si>
    <t>Chuquibamba</t>
  </si>
  <si>
    <t>Ayacucho</t>
  </si>
  <si>
    <t>Huamanga</t>
  </si>
  <si>
    <t>Huanta</t>
  </si>
  <si>
    <t>Sivia</t>
  </si>
  <si>
    <t>Llochegua</t>
  </si>
  <si>
    <t>Santillana</t>
  </si>
  <si>
    <t>La Mar</t>
  </si>
  <si>
    <t>Ayna</t>
  </si>
  <si>
    <t>San Miguel</t>
  </si>
  <si>
    <t>Tambo</t>
  </si>
  <si>
    <t>Chungui</t>
  </si>
  <si>
    <t>Samugari</t>
  </si>
  <si>
    <t>Lucanas</t>
  </si>
  <si>
    <t>Puquio</t>
  </si>
  <si>
    <t>Laramate</t>
  </si>
  <si>
    <t>Parinacochas</t>
  </si>
  <si>
    <t>Coracora</t>
  </si>
  <si>
    <t>Puyusca</t>
  </si>
  <si>
    <t>Cangallo</t>
  </si>
  <si>
    <t>Sucre</t>
  </si>
  <si>
    <t>Querobamba</t>
  </si>
  <si>
    <t>Huanca Sancos</t>
  </si>
  <si>
    <t>Sancos</t>
  </si>
  <si>
    <t>Paucar del Sara Sara</t>
  </si>
  <si>
    <t>Pausa</t>
  </si>
  <si>
    <t>Victor Fajardo</t>
  </si>
  <si>
    <t>Huancapi</t>
  </si>
  <si>
    <t>Vilcas Huaman</t>
  </si>
  <si>
    <t>Cajamarca</t>
  </si>
  <si>
    <t>Cajabamba</t>
  </si>
  <si>
    <t>Los Baños del Inca</t>
  </si>
  <si>
    <t>Celendin</t>
  </si>
  <si>
    <t>Sorochuco</t>
  </si>
  <si>
    <t>Chota</t>
  </si>
  <si>
    <t>Paccha</t>
  </si>
  <si>
    <t>Tacabamba</t>
  </si>
  <si>
    <t>Huambos</t>
  </si>
  <si>
    <t>Contumaza</t>
  </si>
  <si>
    <t>Chilete</t>
  </si>
  <si>
    <t>Yonan</t>
  </si>
  <si>
    <t>Cutervo</t>
  </si>
  <si>
    <t>Santo Tomas</t>
  </si>
  <si>
    <t>Querocotillo</t>
  </si>
  <si>
    <t>Socota</t>
  </si>
  <si>
    <t>Hualgayoc</t>
  </si>
  <si>
    <t>Bambamarca</t>
  </si>
  <si>
    <t>Jaen</t>
  </si>
  <si>
    <t>Pucara</t>
  </si>
  <si>
    <t>Chontali</t>
  </si>
  <si>
    <t>San Ignacio</t>
  </si>
  <si>
    <t>Namballe</t>
  </si>
  <si>
    <t>Pedro Galvez</t>
  </si>
  <si>
    <t>San Pablo</t>
  </si>
  <si>
    <t>Tongod</t>
  </si>
  <si>
    <t>La Florida</t>
  </si>
  <si>
    <t>Santa Cruz</t>
  </si>
  <si>
    <t>Ninabamba</t>
  </si>
  <si>
    <t>Yauyucan</t>
  </si>
  <si>
    <t>Catache</t>
  </si>
  <si>
    <t>Callao</t>
  </si>
  <si>
    <t>Prov. Const. del Callao</t>
  </si>
  <si>
    <t>Bellavista</t>
  </si>
  <si>
    <t>Ventanilla</t>
  </si>
  <si>
    <t>La Perla</t>
  </si>
  <si>
    <t>Mi Perú</t>
  </si>
  <si>
    <t>Cusco</t>
  </si>
  <si>
    <t>Anta</t>
  </si>
  <si>
    <t>Calca</t>
  </si>
  <si>
    <t>Yanatile</t>
  </si>
  <si>
    <t>Canchis</t>
  </si>
  <si>
    <t>Sicuani</t>
  </si>
  <si>
    <t>Combapata</t>
  </si>
  <si>
    <t>Wanchaq</t>
  </si>
  <si>
    <t>Santiago</t>
  </si>
  <si>
    <t>Espinar</t>
  </si>
  <si>
    <t>La Convencion</t>
  </si>
  <si>
    <t>Santa Ana</t>
  </si>
  <si>
    <t>Echarate</t>
  </si>
  <si>
    <t>Huayopata</t>
  </si>
  <si>
    <t>Pichari</t>
  </si>
  <si>
    <t>Vilcabamba</t>
  </si>
  <si>
    <t>Kimbiri</t>
  </si>
  <si>
    <t>Quispicanchi</t>
  </si>
  <si>
    <t>Urcos</t>
  </si>
  <si>
    <t>Urubamba</t>
  </si>
  <si>
    <t>Machupicchu</t>
  </si>
  <si>
    <t>Chumbivilcas</t>
  </si>
  <si>
    <t>Acomayo</t>
  </si>
  <si>
    <t>Pomacanchi</t>
  </si>
  <si>
    <t>Canas</t>
  </si>
  <si>
    <t>Yanaoca</t>
  </si>
  <si>
    <t>Paucartambo</t>
  </si>
  <si>
    <t>Paruro</t>
  </si>
  <si>
    <t>Huancavelica</t>
  </si>
  <si>
    <t>Acobamba</t>
  </si>
  <si>
    <t>Paucara</t>
  </si>
  <si>
    <t>Angaraes</t>
  </si>
  <si>
    <t>Lircay</t>
  </si>
  <si>
    <t>Acoria</t>
  </si>
  <si>
    <t>Izcuchaca</t>
  </si>
  <si>
    <t>Yauli</t>
  </si>
  <si>
    <t>Tayacaja</t>
  </si>
  <si>
    <t>Colcabamba</t>
  </si>
  <si>
    <t>Surcubamba</t>
  </si>
  <si>
    <t>Churcampa</t>
  </si>
  <si>
    <t>Paucarbamba</t>
  </si>
  <si>
    <t>Huaytara</t>
  </si>
  <si>
    <t>Castrovirreyna</t>
  </si>
  <si>
    <t>Huanuco</t>
  </si>
  <si>
    <t>Amarilis</t>
  </si>
  <si>
    <t>Leoncio Prado</t>
  </si>
  <si>
    <t>Rupa-Rupa</t>
  </si>
  <si>
    <t>Jose Crespo y Castillo</t>
  </si>
  <si>
    <t>Ambo</t>
  </si>
  <si>
    <t>Dos de Mayo</t>
  </si>
  <si>
    <t>Huacaybamba</t>
  </si>
  <si>
    <t>Huamalies</t>
  </si>
  <si>
    <t>Llata</t>
  </si>
  <si>
    <t>Marañon</t>
  </si>
  <si>
    <t>Huacrachuco</t>
  </si>
  <si>
    <t>Pachitea</t>
  </si>
  <si>
    <t>Panao</t>
  </si>
  <si>
    <t>Puerto Inca</t>
  </si>
  <si>
    <t>Codo del Pozuzo</t>
  </si>
  <si>
    <t>Lauricocha</t>
  </si>
  <si>
    <t>Jesus</t>
  </si>
  <si>
    <t>Baños</t>
  </si>
  <si>
    <t>Yarowilca</t>
  </si>
  <si>
    <t>Chavinillo</t>
  </si>
  <si>
    <t>Ica</t>
  </si>
  <si>
    <t>Chincha</t>
  </si>
  <si>
    <t>Chincha Alta</t>
  </si>
  <si>
    <t>Parcona</t>
  </si>
  <si>
    <t>La Tinguiña</t>
  </si>
  <si>
    <t>Nazca</t>
  </si>
  <si>
    <t>Marcona</t>
  </si>
  <si>
    <t>Palpa</t>
  </si>
  <si>
    <t>Pisco</t>
  </si>
  <si>
    <t>Junin</t>
  </si>
  <si>
    <t>Chanchamayo</t>
  </si>
  <si>
    <t>Pichanaqui</t>
  </si>
  <si>
    <t>San Ramon</t>
  </si>
  <si>
    <t>Perene</t>
  </si>
  <si>
    <t>Chupaca</t>
  </si>
  <si>
    <t>Concepcion</t>
  </si>
  <si>
    <t>Huancayo</t>
  </si>
  <si>
    <t>Chilca</t>
  </si>
  <si>
    <t>El Tambo</t>
  </si>
  <si>
    <t>Chongos Alto</t>
  </si>
  <si>
    <t>Jauja</t>
  </si>
  <si>
    <t>Apata</t>
  </si>
  <si>
    <t>Carhuamayo</t>
  </si>
  <si>
    <t>Satipo</t>
  </si>
  <si>
    <t>Pangoa</t>
  </si>
  <si>
    <t>Mazamari</t>
  </si>
  <si>
    <t>Tarma</t>
  </si>
  <si>
    <t>Huasahuasi</t>
  </si>
  <si>
    <t>La Oroya</t>
  </si>
  <si>
    <t>La Libertad</t>
  </si>
  <si>
    <t>Ascope</t>
  </si>
  <si>
    <t>Chocope</t>
  </si>
  <si>
    <t>Paijan</t>
  </si>
  <si>
    <t>Casa Grande</t>
  </si>
  <si>
    <t>Santiago de Cao</t>
  </si>
  <si>
    <t>Chicama</t>
  </si>
  <si>
    <t>Chepen</t>
  </si>
  <si>
    <t>Otuzco</t>
  </si>
  <si>
    <t>Usquil</t>
  </si>
  <si>
    <t>Sanchez Carrion</t>
  </si>
  <si>
    <t>Huamachuco</t>
  </si>
  <si>
    <t>Trujillo</t>
  </si>
  <si>
    <t>Victor Larco Herrera</t>
  </si>
  <si>
    <t>Laredo</t>
  </si>
  <si>
    <t>Salaverry</t>
  </si>
  <si>
    <t>Viru</t>
  </si>
  <si>
    <t>Pacasmayo</t>
  </si>
  <si>
    <t>Guadalupe</t>
  </si>
  <si>
    <t>San Pedro de Lloc</t>
  </si>
  <si>
    <t>San Jose</t>
  </si>
  <si>
    <t>Santiago de Chuco</t>
  </si>
  <si>
    <t>Gran Chimu</t>
  </si>
  <si>
    <t>Cascas</t>
  </si>
  <si>
    <t>Pataz</t>
  </si>
  <si>
    <t>Tayabamba</t>
  </si>
  <si>
    <t>Chillia</t>
  </si>
  <si>
    <t>Bolivar</t>
  </si>
  <si>
    <t>Julcan</t>
  </si>
  <si>
    <t>Lambayeque</t>
  </si>
  <si>
    <t>Chiclayo</t>
  </si>
  <si>
    <t>Cayaltí</t>
  </si>
  <si>
    <t>Jose Leonardo Ortiz</t>
  </si>
  <si>
    <t>La Victoria</t>
  </si>
  <si>
    <t>Chongoyape</t>
  </si>
  <si>
    <t>Pimentel</t>
  </si>
  <si>
    <t>Pomalca</t>
  </si>
  <si>
    <t>Oyotun</t>
  </si>
  <si>
    <t>Patapo</t>
  </si>
  <si>
    <t>Lagunas</t>
  </si>
  <si>
    <t>Monsefu</t>
  </si>
  <si>
    <t>Reque</t>
  </si>
  <si>
    <t>Eten</t>
  </si>
  <si>
    <t>Eten Puerto</t>
  </si>
  <si>
    <t>Pucalá</t>
  </si>
  <si>
    <t>Tumán</t>
  </si>
  <si>
    <t>Olmos</t>
  </si>
  <si>
    <t>Mochumi</t>
  </si>
  <si>
    <t>Morrope</t>
  </si>
  <si>
    <t>Tucume</t>
  </si>
  <si>
    <t>Jayanca</t>
  </si>
  <si>
    <t>Ferreñafe</t>
  </si>
  <si>
    <t>Lima</t>
  </si>
  <si>
    <t>Barranca</t>
  </si>
  <si>
    <t>Paramonga</t>
  </si>
  <si>
    <t>Supe</t>
  </si>
  <si>
    <t>Pativilca</t>
  </si>
  <si>
    <t>Supe Puerto</t>
  </si>
  <si>
    <t>Cañete</t>
  </si>
  <si>
    <t>Mala</t>
  </si>
  <si>
    <t>San Vicente de Cañete</t>
  </si>
  <si>
    <t>Lunahuana</t>
  </si>
  <si>
    <t>Huaral</t>
  </si>
  <si>
    <t>Chancay</t>
  </si>
  <si>
    <t>Huaura</t>
  </si>
  <si>
    <t>Huacho</t>
  </si>
  <si>
    <t>Sayan</t>
  </si>
  <si>
    <t>Ate</t>
  </si>
  <si>
    <t>Carabayllo</t>
  </si>
  <si>
    <t>Comas</t>
  </si>
  <si>
    <t>Jesus Maria</t>
  </si>
  <si>
    <t>La Molina</t>
  </si>
  <si>
    <t>Lince</t>
  </si>
  <si>
    <t>Los Olivos</t>
  </si>
  <si>
    <t>Lurigancho</t>
  </si>
  <si>
    <t>Lurin</t>
  </si>
  <si>
    <t>Magdalena del Mar</t>
  </si>
  <si>
    <t>Miraflores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</si>
  <si>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</si>
  <si>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</si>
  <si>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</si>
  <si>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</si>
  <si>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</si>
  <si>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</si>
  <si>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</si>
  <si>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</si>
  <si>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</si>
  <si>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</si>
  <si>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</si>
  <si>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</si>
  <si>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</si>
  <si>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</si>
  <si>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</si>
  <si>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</si>
  <si>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</si>
  <si>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Chaclacayo</t>
  </si>
  <si>
    <t>Huarochiri</t>
  </si>
  <si>
    <t>Matucana</t>
  </si>
  <si>
    <t>San Mateo</t>
  </si>
  <si>
    <t>Canta</t>
  </si>
  <si>
    <t>Cajatambo</t>
  </si>
  <si>
    <t>Yauyos</t>
  </si>
  <si>
    <t>Oyon</t>
  </si>
  <si>
    <t>Pachangara</t>
  </si>
  <si>
    <t>Loreto</t>
  </si>
  <si>
    <t>Alto Amazonas</t>
  </si>
  <si>
    <t>Yurimaguas</t>
  </si>
  <si>
    <t>Maynas</t>
  </si>
  <si>
    <t>Iquitos</t>
  </si>
  <si>
    <t>San Juan Bautista</t>
  </si>
  <si>
    <t>Punchana</t>
  </si>
  <si>
    <t>Teniente Manuel Clavero</t>
  </si>
  <si>
    <t>Requena</t>
  </si>
  <si>
    <t>Nauta</t>
  </si>
  <si>
    <t>Mariscal Ramon Castilla</t>
  </si>
  <si>
    <t>Ramon Castilla</t>
  </si>
  <si>
    <t>Yavari</t>
  </si>
  <si>
    <t>Ucayali</t>
  </si>
  <si>
    <t>Contamana</t>
  </si>
  <si>
    <t>Datem del Marañón</t>
  </si>
  <si>
    <t>Madre de Dios</t>
  </si>
  <si>
    <t>Tahuamanu</t>
  </si>
  <si>
    <t>Iberia</t>
  </si>
  <si>
    <t>Iñapari</t>
  </si>
  <si>
    <t>Tambopata</t>
  </si>
  <si>
    <t>Inambari</t>
  </si>
  <si>
    <t>Manu</t>
  </si>
  <si>
    <t>Moquegua</t>
  </si>
  <si>
    <t>General Sanchez Cerro</t>
  </si>
  <si>
    <t>Omate</t>
  </si>
  <si>
    <t>Puquina</t>
  </si>
  <si>
    <t>Ichuña</t>
  </si>
  <si>
    <t>Ilo</t>
  </si>
  <si>
    <t>Mariscal Nieto</t>
  </si>
  <si>
    <t>Carumas</t>
  </si>
  <si>
    <t>Torata</t>
  </si>
  <si>
    <t>Pasco</t>
  </si>
  <si>
    <t>Oxapampa</t>
  </si>
  <si>
    <t>Pozuzo</t>
  </si>
  <si>
    <t>Puerto Bermudez</t>
  </si>
  <si>
    <t>Villa Rica</t>
  </si>
  <si>
    <t>Palcazu</t>
  </si>
  <si>
    <t>Constitucion</t>
  </si>
  <si>
    <t>Yanacancha</t>
  </si>
  <si>
    <t>Huachon</t>
  </si>
  <si>
    <t>Huariaca</t>
  </si>
  <si>
    <t>Huayllay</t>
  </si>
  <si>
    <t>Daniel Alcides Carrion</t>
  </si>
  <si>
    <t>Yanahuanca</t>
  </si>
  <si>
    <t>Piura</t>
  </si>
  <si>
    <t>Ayabaca</t>
  </si>
  <si>
    <t>Paimas</t>
  </si>
  <si>
    <t>Montero</t>
  </si>
  <si>
    <t>Frias</t>
  </si>
  <si>
    <t>Pacaipampa</t>
  </si>
  <si>
    <t>Suyo</t>
  </si>
  <si>
    <t>Huancabamba</t>
  </si>
  <si>
    <t>Huarmaca</t>
  </si>
  <si>
    <t>Canchaque</t>
  </si>
  <si>
    <t>Morropon</t>
  </si>
  <si>
    <t>Chulucanas</t>
  </si>
  <si>
    <t>La Matanza</t>
  </si>
  <si>
    <t>Salitral</t>
  </si>
  <si>
    <t>Santo Domingo</t>
  </si>
  <si>
    <t>Paita</t>
  </si>
  <si>
    <t>Colan</t>
  </si>
  <si>
    <t>La Huaca</t>
  </si>
  <si>
    <t>Las Lomas</t>
  </si>
  <si>
    <t>Tambo Grande</t>
  </si>
  <si>
    <t>Catacaos</t>
  </si>
  <si>
    <t>Sechura</t>
  </si>
  <si>
    <t>Sullana</t>
  </si>
  <si>
    <t>Ignacio Escudero</t>
  </si>
  <si>
    <t>Querecotillo</t>
  </si>
  <si>
    <t>Talara</t>
  </si>
  <si>
    <t>Mancora</t>
  </si>
  <si>
    <t>Pariñas</t>
  </si>
  <si>
    <t>El Alto</t>
  </si>
  <si>
    <t>La Brea</t>
  </si>
  <si>
    <t>Puno</t>
  </si>
  <si>
    <t>Chucuito</t>
  </si>
  <si>
    <t>Desaguadero</t>
  </si>
  <si>
    <t>Juli</t>
  </si>
  <si>
    <t>Pomata</t>
  </si>
  <si>
    <t>El Collao</t>
  </si>
  <si>
    <t>Ilave</t>
  </si>
  <si>
    <t>Melgar</t>
  </si>
  <si>
    <t>Ayaviri</t>
  </si>
  <si>
    <t>Nuñoa</t>
  </si>
  <si>
    <t>Acora</t>
  </si>
  <si>
    <t>San Roman</t>
  </si>
  <si>
    <t>Juliaca</t>
  </si>
  <si>
    <t>Cabanillas</t>
  </si>
  <si>
    <t>Yunguyo</t>
  </si>
  <si>
    <t>Lampa</t>
  </si>
  <si>
    <t>Sandia</t>
  </si>
  <si>
    <t>San Juan del Oro</t>
  </si>
  <si>
    <t>Azangaro</t>
  </si>
  <si>
    <t>Asillo</t>
  </si>
  <si>
    <t>Jose Domingo Choquehuanca</t>
  </si>
  <si>
    <t>Carabaya</t>
  </si>
  <si>
    <t>Macusani</t>
  </si>
  <si>
    <t>Crucero</t>
  </si>
  <si>
    <t>San Antonio de Putina</t>
  </si>
  <si>
    <t>Putina</t>
  </si>
  <si>
    <t>Huancane</t>
  </si>
  <si>
    <t>Moho</t>
  </si>
  <si>
    <t>San Martin</t>
  </si>
  <si>
    <t>Mariscal Caceres</t>
  </si>
  <si>
    <t>Juanjui</t>
  </si>
  <si>
    <t>Moyobamba</t>
  </si>
  <si>
    <t>Soritor</t>
  </si>
  <si>
    <t>Rioja</t>
  </si>
  <si>
    <t>Nueva Cajamarca</t>
  </si>
  <si>
    <t>Pardo Miguel</t>
  </si>
  <si>
    <t>Tarapoto</t>
  </si>
  <si>
    <t>La Banda de Shilcayo</t>
  </si>
  <si>
    <t>Morales</t>
  </si>
  <si>
    <t>Tocache</t>
  </si>
  <si>
    <t>Nuevo Progreso</t>
  </si>
  <si>
    <t>Uchiza</t>
  </si>
  <si>
    <t>Huallaga</t>
  </si>
  <si>
    <t>Saposoa</t>
  </si>
  <si>
    <t>El Dorado</t>
  </si>
  <si>
    <t>San Jose de Sisa</t>
  </si>
  <si>
    <t>Lamas</t>
  </si>
  <si>
    <t>Tabalosos</t>
  </si>
  <si>
    <t>Picota</t>
  </si>
  <si>
    <t>Tacna</t>
  </si>
  <si>
    <t>Alto de la Alianza</t>
  </si>
  <si>
    <t>Coronel Gregorio Albarracín L</t>
  </si>
  <si>
    <t>Pocollay</t>
  </si>
  <si>
    <t>Candarave</t>
  </si>
  <si>
    <t>Tarata</t>
  </si>
  <si>
    <t>Jorge Basadre</t>
  </si>
  <si>
    <t>Locumba</t>
  </si>
  <si>
    <t>Tumbes</t>
  </si>
  <si>
    <t>Contralmirante Villar</t>
  </si>
  <si>
    <t>Zorritos</t>
  </si>
  <si>
    <t>Zarumilla</t>
  </si>
  <si>
    <t>Aguas Verdes</t>
  </si>
  <si>
    <t>Coronel Portillo</t>
  </si>
  <si>
    <t>Campoverde</t>
  </si>
  <si>
    <t>Yarinacocha</t>
  </si>
  <si>
    <t>Callería</t>
  </si>
  <si>
    <t>Manantay</t>
  </si>
  <si>
    <t>Padre Abad</t>
  </si>
  <si>
    <t>Irazola</t>
  </si>
  <si>
    <t>Atalaya</t>
  </si>
  <si>
    <t>Raymondi</t>
  </si>
  <si>
    <t>Purus</t>
  </si>
  <si>
    <t>AGROBANCO</t>
  </si>
  <si>
    <t>Total general</t>
  </si>
  <si>
    <t>Balance General del Banco Agropecuario</t>
  </si>
  <si>
    <t xml:space="preserve">(En Miles de Soles)  </t>
  </si>
  <si>
    <t>Activo</t>
  </si>
  <si>
    <t>Agrobanco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</si>
  <si>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</si>
  <si>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</si>
  <si>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</si>
  <si>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</si>
  <si>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</si>
  <si>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</si>
  <si>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</si>
  <si>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</si>
  <si>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</si>
  <si>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</si>
  <si>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</si>
  <si>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</si>
  <si>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</si>
  <si>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</si>
  <si>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</si>
  <si>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</si>
  <si>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</si>
  <si>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</si>
  <si>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</si>
  <si>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</si>
  <si>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</si>
  <si>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</si>
  <si>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</si>
  <si>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</si>
  <si>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</si>
  <si>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</si>
  <si>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</si>
  <si>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</si>
  <si>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</si>
  <si>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</si>
  <si>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</si>
  <si>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</si>
  <si>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</si>
  <si>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</si>
  <si>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</si>
  <si>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</si>
  <si>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</si>
  <si>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</si>
  <si>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</si>
  <si>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</si>
  <si>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</si>
  <si>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</si>
  <si>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</si>
  <si>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Tipo de Cambio Contable:  S/ 3.355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</si>
  <si>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</si>
  <si>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</si>
  <si>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</si>
  <si>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</si>
  <si>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</si>
  <si>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</si>
  <si>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</si>
  <si>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</si>
  <si>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</si>
  <si>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</si>
  <si>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</si>
  <si>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</si>
  <si>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</si>
  <si>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</si>
  <si>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</si>
  <si>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</si>
  <si>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</si>
  <si>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</si>
  <si>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</si>
  <si>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</si>
  <si>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</si>
  <si>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</si>
  <si>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</si>
  <si>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</si>
  <si>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</si>
  <si>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</si>
  <si>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</si>
  <si>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</si>
  <si>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</si>
  <si>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</si>
  <si>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</si>
  <si>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</si>
  <si>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</si>
  <si>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</si>
  <si>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</si>
  <si>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</si>
  <si>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</si>
  <si>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</si>
  <si>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</si>
  <si>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</si>
  <si>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</si>
  <si>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</si>
  <si>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</si>
  <si>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</si>
  <si>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</si>
  <si>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</si>
  <si>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</si>
  <si>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</si>
  <si>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</si>
  <si>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</si>
  <si>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</si>
  <si>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</si>
  <si>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Estado de Ganancias y Pérdidas del Banco Agropecuario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</si>
  <si>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</si>
  <si>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</si>
  <si>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</si>
  <si>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</si>
  <si>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</si>
  <si>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</si>
  <si>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</si>
  <si>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</si>
  <si>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</si>
  <si>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</si>
  <si>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</si>
  <si>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</si>
  <si>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</si>
  <si>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</si>
  <si>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</si>
  <si>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</si>
  <si>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</si>
  <si>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</si>
  <si>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</si>
  <si>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</si>
  <si>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</si>
  <si>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</si>
  <si>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</si>
  <si>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</si>
  <si>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</si>
  <si>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</si>
  <si>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</si>
  <si>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</si>
  <si>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</si>
  <si>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</si>
  <si>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</si>
  <si>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</si>
  <si>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</si>
  <si>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</si>
  <si>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</si>
  <si>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</si>
  <si>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</si>
  <si>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</si>
  <si>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</si>
  <si>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</si>
  <si>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</si>
  <si>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</si>
  <si>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</si>
  <si>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</si>
  <si>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</si>
  <si>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</si>
  <si>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</si>
  <si>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</si>
  <si>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</si>
  <si>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</si>
  <si>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Balance General del Banco de Cofide</t>
  </si>
  <si>
    <t>Cofide</t>
  </si>
  <si>
    <t>Estado de Ganancias y Pérdidas del Banco de Cofide</t>
  </si>
  <si>
    <t>Balance General del Fondo MiVivienda</t>
  </si>
  <si>
    <t>Fondo MiVivienda</t>
  </si>
  <si>
    <t>Estado de Ganancias y Pérdidas del Fondo MiVivienda</t>
  </si>
  <si>
    <t>Indicadores Financieros por Entidad Estatal</t>
  </si>
  <si>
    <t>(En porcentaje)</t>
  </si>
  <si>
    <t>Nación</t>
  </si>
  <si>
    <t>SOLVENCIA</t>
  </si>
  <si>
    <t>Ratio de Capital Global (al 31/01/2026)</t>
  </si>
  <si>
    <t>Pasivo Total / Capital Social y Reservas (N° de veces)</t>
  </si>
  <si>
    <t>CALIDAD DE ACTIVOS</t>
  </si>
  <si>
    <t>Créditos Atrasados / Créditos Directos</t>
  </si>
  <si>
    <t>Cartera Atrasada M.N. / Créditos Directos M.N.</t>
  </si>
  <si>
    <t>Cartera Atrasada M.E. / Créditos Directos M.E.</t>
  </si>
  <si>
    <t>Créditos Refinanciados y Reestructurados / Créditos Directos</t>
  </si>
  <si>
    <t xml:space="preserve">Provisiones / Créditos Atrasados </t>
  </si>
  <si>
    <t>Cartera Atrasada Ajustada *</t>
  </si>
  <si>
    <t>Cartera de Alto Riesgo Ajustada 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</si>
  <si>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</si>
  <si>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</si>
  <si>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</si>
  <si>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</si>
  <si>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</si>
  <si>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(S/ Miles)</t>
  </si>
  <si>
    <t>Depósitos / Número de Oficinas</t>
  </si>
  <si>
    <t>-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</si>
  <si>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</si>
  <si>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</si>
  <si>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</si>
  <si>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</si>
  <si>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</si>
  <si>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</si>
  <si>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(N° de veces)</t>
  </si>
  <si>
    <t>Caja y Bancos en ME / Obligaciones a la Vista ME (N° de veces)</t>
  </si>
  <si>
    <t>Nota: La definición de los Indicadores se encuentra en el Glosario de Términos e Indicadores.</t>
  </si>
  <si>
    <t>* Información obtenida del Balance de Comprobación y Reporte N°. 25, Información de Castigos y Condonaciones de Créditos. Este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</si>
  <si>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**Este ratio se define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</si>
  <si>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Balance General del Banco de la Nación</t>
  </si>
  <si>
    <t xml:space="preserve">          C,T,S,</t>
  </si>
  <si>
    <t xml:space="preserve">   Depósitos del Sistema Financiero y Org, Internacionales</t>
  </si>
  <si>
    <t>1/ Incluye  gastos devengados por pagar,</t>
  </si>
  <si>
    <t xml:space="preserve"> </t>
  </si>
  <si>
    <t>Estado de Ganancias y Pérdidas del Banco de la Nación</t>
  </si>
  <si>
    <t>Tipo de Cambio Contable:  S/ 3,626</t>
  </si>
  <si>
    <t>Fideicomisos y Comisiones de Confianza por Entidad Estatal</t>
  </si>
  <si>
    <t>Fuente: Balance del Comprobación.</t>
  </si>
  <si>
    <t xml:space="preserve">Requerimiento de Patrimonio Efectivo y Ratio de Capital Global </t>
  </si>
  <si>
    <t>por Entidad Estatal</t>
  </si>
  <si>
    <t>REQUERIMIENTO DE PATRIMONIO EFECTIVO</t>
  </si>
  <si>
    <t>ACTIVOS Y CONTINGENTES PONDERADOS</t>
  </si>
  <si>
    <t>RATIOS DE CAPITAL</t>
  </si>
  <si>
    <t>POR RIESGO DE CRÉDITO1/</t>
  </si>
  <si>
    <t>POR RIESGO DE MERCADO</t>
  </si>
  <si>
    <t>POR RIESGO OPERACIONAL</t>
  </si>
  <si>
    <t>POR RIESGO DE CRÉDITO</t>
  </si>
  <si>
    <t>POR RIESGO DE MERCADO2/</t>
  </si>
  <si>
    <t>POR RIESGO OPERACIONAL2/</t>
  </si>
  <si>
    <t>ACTIVOS Y CONTINGENTES PONDERADOS POR RIESGO TOTALES (APR)</t>
  </si>
  <si>
    <t>CAPITAL ORDINARIO 
DE NIVEL 1 / APR3/</t>
  </si>
  <si>
    <t>PATRIMONIO EFECTIVO DE NIVEL 1 / APR4/</t>
  </si>
  <si>
    <t>RATIO DE CAPITAL GLOBAL5/</t>
  </si>
  <si>
    <t>EMPRESAS</t>
  </si>
  <si>
    <t>(a)</t>
  </si>
  <si>
    <t xml:space="preserve"> (b)</t>
  </si>
  <si>
    <t xml:space="preserve"> (c)</t>
  </si>
  <si>
    <t>(d)</t>
  </si>
  <si>
    <t xml:space="preserve"> (e) </t>
  </si>
  <si>
    <t xml:space="preserve"> (f)</t>
  </si>
  <si>
    <t>(g) = (d) + (e) + (f)</t>
  </si>
  <si>
    <t>COFIDE</t>
  </si>
  <si>
    <t>NACIÓN</t>
  </si>
  <si>
    <t>Fuente: Reportes 2 Requerimiento de Patrimonio Efectivo por Riesgo de Crédito, Mercado y Operacional.</t>
  </si>
  <si>
    <t xml:space="preserve">            Reporte 3 Patrimonio Efectivo</t>
  </si>
  <si>
    <t>1/  El Requerimiento de patrimonio efectivo por riesgo de crédito se calcula multiplicando los activos y contingentes ponderados por riesgo de crédito por el límite global, cuyo cronograma de adecuación se encuentra en la nota 5/.</t>
  </si>
  <si>
    <t>2/ Los activos ponderados por riesgo de mercado y riesgo operacional se calcula multiplicando el requerimiento de patrimonio efectivo de cada uno de estos riesgos por la inversa del límite global y por un factor de ajuste. El factor de ajuste es 1.00, vigente desde marzo 2025, con el siguiente cronograma de adecuación: i) 0.85 hasta marzo 2023; ii) 0.90 desde abril 2023 hasta agosto 2024; iii) 0.95 desde setiembre 2024 hasta febrero 2025 (Resolución SBS N° 525-2024).</t>
  </si>
  <si>
    <t xml:space="preserve">3/ El Ratio de Capital Ordinario de Nivel 1 se refiere al Capital Ordinario de Nivel 1 como porcentaje de los activos y contingentes ponderados por riesgos totales. El requerimiento mínimo de este ratio es 4.5%, vigente desde marzo 2025, con el siguiente cronograma de adecuación: i) 3.825% hasta marzo 2023; ii) 4.05% desde abril 2023 hasta agosto 2024; iii) 4.275% desde setiembre 2024 hasta febrero 2025 (Resolución SBS N° 274-2024). </t>
  </si>
  <si>
    <t xml:space="preserve">4/ El Ratio de Patrimonio Efectivo de Nivel 1 se refiere a la suma del capital ordinario y capital adicional de nivel 1, como porcentaje de los activos y contingentes ponderados por riesgos totales. El requerimiento mínimo de este ratio es 6.0%, vigente desde marzo 2025, con el siguiente cronograma de adecuación: i) 5.1% hasta marzo 2023; ii) 5.4% desde abril 2023 hasta agosto 2024; iii) 5.7% desde setiembre 2024 hasta febrero 2025 (Resolución SBS N° 274-2024). </t>
  </si>
  <si>
    <t xml:space="preserve">5/ El Ratio de Capital Global es el Patrimonio Efectivo de Nivel 1 y Nivel 2 como porcentaje de los activos y contingentes ponderados por riesgos totales. El límite global es 10%, vigente desde marzo 2025, con el siguiente cronograma de adecuación: i) 8.5% hasta marzo 2023; ii) 9% desde abril 2023 hasta agosto 2024; iii) 9.5% desde setiembre 2024 hasta febrero 2025 (Resolución SBS N° 274-2024). </t>
  </si>
  <si>
    <t>Nota: A partir de enero 2023 entró en vigencia las modificaciones de la Ley General con el fin de adecuar la composición del Patrimonio Efectivo al estándar Basilea III (Decreto Legislativo N° 1531 del 18/03/2022).</t>
  </si>
  <si>
    <t>Patrimonio Efectivo</t>
  </si>
  <si>
    <t>Patrimonio Efectivo de Nivel 1</t>
  </si>
  <si>
    <t>Patrimonio Efectivo de Nivel 2</t>
  </si>
  <si>
    <t>Patrimonio Efectivo Total</t>
  </si>
  <si>
    <t>ENTIDAD</t>
  </si>
  <si>
    <t>Capital Ordinario de Nivel 1</t>
  </si>
  <si>
    <t>Capital Adicional de Nivel 1</t>
  </si>
  <si>
    <t>Fuente: Reporte 3 Patrimonio Efectivo</t>
  </si>
  <si>
    <t xml:space="preserve">Nota: A partir de enero 2023 entraron en vigencia las modificaciones de la Ley General con el fin de adecuar la composición del patrimonio efectivo al estándar Basilea III (Decreto Legislativo N° 1531 del 18/03/2022). </t>
  </si>
  <si>
    <t>Situación de Créditos de Consumo del Banco de la Nación</t>
  </si>
  <si>
    <t>Vigentes</t>
  </si>
  <si>
    <t>Refinanciados</t>
  </si>
  <si>
    <t>Vencidos</t>
  </si>
  <si>
    <t>En Cobranza Judicial</t>
  </si>
  <si>
    <t>Saldo de Créditos de Consumo</t>
  </si>
  <si>
    <t>Fuente: Balance de Comprobación.</t>
  </si>
  <si>
    <t>Número de Deudores de Créditos de Consumo</t>
  </si>
  <si>
    <t>Fuente: Anexo N° 6 - Reporte Crediticio de Deudores</t>
  </si>
  <si>
    <t>Número de Tarjetas de Crédito de Créditos de Consumo</t>
  </si>
  <si>
    <t>Fuente: Reporte 7 Tarjetas de Crédito</t>
  </si>
  <si>
    <t>Créditos Directos según Tipo de Crédito y Situación</t>
  </si>
  <si>
    <t>Hipotecarios para Vivienda</t>
  </si>
  <si>
    <t>Atrasados</t>
  </si>
  <si>
    <t xml:space="preserve">Estructura de Créditos Directos e Indirectos según Categoría de Riesgo </t>
  </si>
  <si>
    <t>del Deudor por Entidad Estatal</t>
  </si>
  <si>
    <t>Normal
(0)</t>
  </si>
  <si>
    <t>Con Problemas Potenciales   (1)</t>
  </si>
  <si>
    <t>Deficiente
(2)</t>
  </si>
  <si>
    <t>Dudoso
(3)</t>
  </si>
  <si>
    <t>Pérdida
(4)</t>
  </si>
  <si>
    <r>
      <t>Total Créditos Directos e Indirectos</t>
    </r>
    <r>
      <rPr>
        <b/>
        <vertAlign val="superscript"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>(En miles de soles)</t>
    </r>
  </si>
  <si>
    <t>B. de Nación</t>
  </si>
  <si>
    <t>Fuente: Anexo N° 5 Informe de Clasificación de  Deudores y Provisiones.</t>
  </si>
  <si>
    <t>Índice</t>
  </si>
  <si>
    <t>Volver al Índice</t>
  </si>
  <si>
    <t xml:space="preserve">NOTA METODOLÓGICA SOBRE LOS ESTADOS FINANCIEROS </t>
  </si>
  <si>
    <t>Con el fin de poner a disposición del público información de las principales cuentas del Balance General y del Estado de Ganancias y Pérdidas, que sean comparables en el tiempo, la agrupación de la información financiera publicada en la web de la SBS es diferente a la agrupación que las empresas del sistema financiero deben utilizar para presentar y publicar sus Estados de Situación Financiera (Forma A) y sus Estados de Resultados (Forma B-1), la cual está establecida en el Manual de Contabilidad. Por ello, a continuación, se presenta la agrupación empleada en la publicación del Balance General y Estado de Ganancias y Pérdidas del Boletín Estadístico publicado en la web.</t>
  </si>
  <si>
    <t>BALANCE GENERAL</t>
  </si>
  <si>
    <t>ACTIVO</t>
  </si>
  <si>
    <t>(A)</t>
  </si>
  <si>
    <t>(A.1)</t>
  </si>
  <si>
    <t>Caja</t>
  </si>
  <si>
    <t>(A.2)</t>
  </si>
  <si>
    <t>Bancos y Corresponsales</t>
  </si>
  <si>
    <t>1102+1103+1104-2702.05.01</t>
  </si>
  <si>
    <t>(A.3)</t>
  </si>
  <si>
    <t>Otros</t>
  </si>
  <si>
    <t>1106+1107</t>
  </si>
  <si>
    <t>(A.4)</t>
  </si>
  <si>
    <t>Canje</t>
  </si>
  <si>
    <t>(B)</t>
  </si>
  <si>
    <t>(C)</t>
  </si>
  <si>
    <t>INVERSIONES NETAS DE PROV. Y DE ING. NO DEVENGADOS</t>
  </si>
  <si>
    <t>(C.1)</t>
  </si>
  <si>
    <t>Inversiones Negociables a valor razonable con cambios en resultados</t>
  </si>
  <si>
    <t>1301+1302</t>
  </si>
  <si>
    <t>(C.2)</t>
  </si>
  <si>
    <t>Inversiones Disponibles para la Venta</t>
  </si>
  <si>
    <t>1303+1304</t>
  </si>
  <si>
    <t>(C.3)</t>
  </si>
  <si>
    <t>Inversiones a Vencimiento</t>
  </si>
  <si>
    <t>(C.4)</t>
  </si>
  <si>
    <t>Inversiones en Commodities</t>
  </si>
  <si>
    <t>(C.5)</t>
  </si>
  <si>
    <t>Inversiones en Subsidiarias, Asociadas y negocios conjuntos</t>
  </si>
  <si>
    <t>1701+1702+1703+1704+1705</t>
  </si>
  <si>
    <t>(C.6)</t>
  </si>
  <si>
    <t>Provisiones</t>
  </si>
  <si>
    <t>1309-2702.05.03-2702.05.07</t>
  </si>
  <si>
    <t>(D)</t>
  </si>
  <si>
    <t>CREDITOS NETOS DE PROV. Y DE ING. NO DEVENGADOS</t>
  </si>
  <si>
    <t>(D.1)</t>
  </si>
  <si>
    <t>(D.2)</t>
  </si>
  <si>
    <t>Cuentas Corrientes</t>
  </si>
  <si>
    <r>
      <t>1401.10.01+1401.10.04+1401.11.01+1401.11.04+1401.12.01+1401.12.04+1401.13.01+1401.13.04+1401.02.01+ 1401.02.04+1401.03.01+1401.03.04+1401.07.01+1401.07.04+1401.08.01+1401.08.04-</t>
    </r>
    <r>
      <rPr>
        <b/>
        <sz val="10"/>
        <rFont val="Arial"/>
        <family val="2"/>
      </rPr>
      <t>N(</t>
    </r>
    <r>
      <rPr>
        <sz val="11"/>
        <color theme="1"/>
        <rFont val="Aptos Narrow"/>
        <family val="2"/>
        <scheme val="minor"/>
      </rPr>
      <t>2101.01)</t>
    </r>
  </si>
  <si>
    <t>(D.3)</t>
  </si>
  <si>
    <t>Tarjetas de Crédito</t>
  </si>
  <si>
    <t>1401.02.02+1401.03.02+1401.07.02+1401.08.02+1401.10.02+1401.11.02+1401.12.02+1401.13.02+1401.02.08+ 1401.03.08+1401.07.08+1401.08.08+1401.10.08+1401.11.08+1401.12.08+1401.13.08</t>
  </si>
  <si>
    <t>(D.4)</t>
  </si>
  <si>
    <t>Descuentos</t>
  </si>
  <si>
    <t>1401.02.05+1401.07.05+1401.08.05+1401.10.05+1401.11.05+1401.12.05+1401.13.05</t>
  </si>
  <si>
    <t>(D.5)</t>
  </si>
  <si>
    <t>Factoring</t>
  </si>
  <si>
    <t>1401.02.10+1401.07.10+1401.08.10+1401.10.10+1401.11.10+1401.12.10+1401.13.10</t>
  </si>
  <si>
    <t>(D.6)</t>
  </si>
  <si>
    <t>Préstamos</t>
  </si>
  <si>
    <t>1401.02.06+1401.03.06+1401.05.06+1401.06.06+1401.07.06+1401.08.06+1401.09.06+1401.10.06+1401.11.06+ 1401.12.06+1401.13.06+1401.03.03</t>
  </si>
  <si>
    <t>(D.7)</t>
  </si>
  <si>
    <t>Arrendamiento Financiero</t>
  </si>
  <si>
    <t>1401.02.11+1401.02.12+1401.03.11+1401.03.12+1401.07.11+1401.07.12+1401.08.11+1401.08.12+1401.10.11+ 1401.10.12+1401.11.11+1401.11.12+1401.12.11+1401.12.12+1401.13.11+1401.13.12</t>
  </si>
  <si>
    <t>(D.8)</t>
  </si>
  <si>
    <t>(D.9)</t>
  </si>
  <si>
    <t>Comercio Exterior</t>
  </si>
  <si>
    <t>1401.02.26+1401.07.26+1401.10.26+1401.11.26+1401.12.26+1401.13.26</t>
  </si>
  <si>
    <t>(D.10)</t>
  </si>
  <si>
    <t>Créditos por Liquidar</t>
  </si>
  <si>
    <t>1401.02.21+1401.07.21+1401.08.21+1401.10.21+1401.11.21+1401.12.21+1401.13.21</t>
  </si>
  <si>
    <t>(D.11)</t>
  </si>
  <si>
    <t>1401.02.27+1401.02.99+1401.03.13+1401.03.99+1401.05.99+1401.06.99+1401.07.18+1401.07.27+1401.07.99+ 1401.08.18+1401.08.27+1401.08.99+1401.09.18+1401.09.99+1401.10.18+1401.10.27+1401.10.30+1401.10.31+ 1401.10.32+1401.10.33+1401.10.34+1401.10.99+1401.11.18+1401.11.27+1401.11.30+1401.11.31+1401.11.32+ 1401.11.33+1401.11.34+1401.11.99+1401.12.18+1401.12.27+1401.12.30+1401.12.31+1401.12.32+1401.12.33+1401.12.34+1401.12.99+1401.13.18+1401.13.27+1401.13.99+1401.02.35+1401.07.35+1401.08.35+1401.10.35+1401.11.35+1401.12.35+1401.13.35</t>
  </si>
  <si>
    <t>(D.12)</t>
  </si>
  <si>
    <t>Refinanciados y Reestruturados</t>
  </si>
  <si>
    <t>1403+1404</t>
  </si>
  <si>
    <t>(D.13)</t>
  </si>
  <si>
    <t>(D.14)</t>
  </si>
  <si>
    <t>(D.15)</t>
  </si>
  <si>
    <t>(D.16)</t>
  </si>
  <si>
    <t>1409-2702.05.04.01</t>
  </si>
  <si>
    <t>(D.17)</t>
  </si>
  <si>
    <t>Intereses y Comisiones  no Devengados</t>
  </si>
  <si>
    <t>-2901.01.01-2901.01.03-2901.01.04-2901.01.05-2901.01.06 -(2901.02-2901.02.07)-2901.08.01-2901.07.02-2901.01.08-2901.01.09</t>
  </si>
  <si>
    <t>(E)</t>
  </si>
  <si>
    <t>15-1508-2702.05.05-2901.07.06</t>
  </si>
  <si>
    <t>(F)</t>
  </si>
  <si>
    <t>RENDIMIENTOS DEVENGADOS POR COBRAR</t>
  </si>
  <si>
    <t>(F.1)</t>
  </si>
  <si>
    <t>(F.2)</t>
  </si>
  <si>
    <t>Fondos Interbancarios</t>
  </si>
  <si>
    <t>(F.3)</t>
  </si>
  <si>
    <t>Inversiones</t>
  </si>
  <si>
    <t>(F.4)</t>
  </si>
  <si>
    <t>Créditos</t>
  </si>
  <si>
    <t>(F.5)</t>
  </si>
  <si>
    <t>Cuentas por Cobrar</t>
  </si>
  <si>
    <t>(G)</t>
  </si>
  <si>
    <t>16-2702.05.06</t>
  </si>
  <si>
    <t>(H)</t>
  </si>
  <si>
    <t>INMUEBLE, MOBILIARIO Y EQUIPO NETO</t>
  </si>
  <si>
    <t>(I)</t>
  </si>
  <si>
    <t>OTROS ACTIVOS</t>
  </si>
  <si>
    <r>
      <t xml:space="preserve">MN: 
</t>
    </r>
    <r>
      <rPr>
        <sz val="11"/>
        <color theme="1"/>
        <rFont val="Aptos Narrow"/>
        <family val="2"/>
        <scheme val="minor"/>
      </rPr>
      <t>1914+SI((1906.01+1906.02-2507.03.01-2507.03.02)&gt;0,(1916.01+1916.02-2517.03.01-2517.03.02)+(1936.01+1936.02-2537.03.01-2537.03.02),0)+1913+1911+1916.09+1917+1918+1919+1934+1933+1931+1936.09+1937+1938+1939</t>
    </r>
  </si>
  <si>
    <r>
      <t xml:space="preserve">ME:
</t>
    </r>
    <r>
      <rPr>
        <sz val="11"/>
        <color theme="1"/>
        <rFont val="Aptos Narrow"/>
        <family val="2"/>
        <scheme val="minor"/>
      </rPr>
      <t>1924+SI((1906.01+1906.02-2507.03.01-2507.03.02)&gt;0,1926.01+1926.02-2527.03.01-2527.03.02,0)+1923+1921+1926.09+1927+1928+1929</t>
    </r>
  </si>
  <si>
    <t>(J)</t>
  </si>
  <si>
    <t>TOTAL  ACTIVO</t>
  </si>
  <si>
    <t>PASIVO</t>
  </si>
  <si>
    <t>(K)</t>
  </si>
  <si>
    <t>(K.1)</t>
  </si>
  <si>
    <r>
      <rPr>
        <b/>
        <sz val="10"/>
        <rFont val="Arial"/>
        <family val="2"/>
      </rPr>
      <t>P(</t>
    </r>
    <r>
      <rPr>
        <sz val="11"/>
        <color theme="1"/>
        <rFont val="Aptos Narrow"/>
        <family val="2"/>
        <scheme val="minor"/>
      </rPr>
      <t>2101.01)+2101.02+2101.03</t>
    </r>
  </si>
  <si>
    <t>(K.2)</t>
  </si>
  <si>
    <t>Depósitos de Ahorros</t>
  </si>
  <si>
    <t>(K.3)</t>
  </si>
  <si>
    <t>(K.4)</t>
  </si>
  <si>
    <t xml:space="preserve">    Certificados Bancarios y de Depósitos</t>
  </si>
  <si>
    <t>2103.01+2103.02</t>
  </si>
  <si>
    <t>(K.5)</t>
  </si>
  <si>
    <t xml:space="preserve">    Cuentas a Plazo</t>
  </si>
  <si>
    <t>(K.6)</t>
  </si>
  <si>
    <t xml:space="preserve">    C.T.S.</t>
  </si>
  <si>
    <t>(K.7)</t>
  </si>
  <si>
    <t xml:space="preserve">    Otros</t>
  </si>
  <si>
    <t>2103.04+2103.06+2103.09+2101.09</t>
  </si>
  <si>
    <t>(K.8)</t>
  </si>
  <si>
    <t>Depósitos Restringidos</t>
  </si>
  <si>
    <t>(K.9)</t>
  </si>
  <si>
    <t>Otras Obligaciones a la Vista</t>
  </si>
  <si>
    <t>(K.10)</t>
  </si>
  <si>
    <t>A la vista</t>
  </si>
  <si>
    <t>2101.04+2101.05+2101.06+2101.07+2101.08+2101.10+2101.11+2101.15+2101.19+2101.13+2101.14+2101.16+ 2101.12+2101.17+2101.18</t>
  </si>
  <si>
    <t>(K.11)</t>
  </si>
  <si>
    <t>Rlacionadas con Inversiones</t>
  </si>
  <si>
    <t>(L)</t>
  </si>
  <si>
    <t>DEPOSITOS DELSISTEMA FINANCIERO Y ORGANISMOS INTERNACIONALES</t>
  </si>
  <si>
    <t>(L.1)</t>
  </si>
  <si>
    <t>(L.2)</t>
  </si>
  <si>
    <t>(L.3)</t>
  </si>
  <si>
    <t>(M)</t>
  </si>
  <si>
    <t>22- 2208</t>
  </si>
  <si>
    <t>(N)</t>
  </si>
  <si>
    <t>ADEUDOS Y OBLIGACIONES FINANCIERAS</t>
  </si>
  <si>
    <t>(N.1)</t>
  </si>
  <si>
    <t xml:space="preserve">    Instituciones del País</t>
  </si>
  <si>
    <t>2401+2402+2403+2406+2602+2603+2606</t>
  </si>
  <si>
    <t>(N.2)</t>
  </si>
  <si>
    <t xml:space="preserve">    Instituciones del Exterior y Organismos Internacionales</t>
  </si>
  <si>
    <t>2404+2405+2407+2604+2605+2607</t>
  </si>
  <si>
    <t>(Ñ)</t>
  </si>
  <si>
    <t>OBLIGACIONES EN CIRCULACION NO SUBORDINADAS</t>
  </si>
  <si>
    <t>(Ñ.1)</t>
  </si>
  <si>
    <t xml:space="preserve">    Bonos de Arrendamiento Financiero</t>
  </si>
  <si>
    <t>(Ñ.2)</t>
  </si>
  <si>
    <t xml:space="preserve">    Instrumentos Hipotecarios</t>
  </si>
  <si>
    <t>(Ñ.3)</t>
  </si>
  <si>
    <t xml:space="preserve">    Otros Instrumentos de Deuda</t>
  </si>
  <si>
    <t>2801+2807</t>
  </si>
  <si>
    <t>(O)</t>
  </si>
  <si>
    <t>CUENTAS POR PAGAR NETAS</t>
  </si>
  <si>
    <t>25-2508-(2507.03.01+2507.03.02)</t>
  </si>
  <si>
    <t>(P)</t>
  </si>
  <si>
    <t>INTERESES Y OTROS GASTOS DEVENGADOS POR PAGAR</t>
  </si>
  <si>
    <t>(P.1)</t>
  </si>
  <si>
    <t xml:space="preserve">    Obligaciones con el Público</t>
  </si>
  <si>
    <t>2108.01+2108.02+2108.03+2108.07</t>
  </si>
  <si>
    <t>(P.2)</t>
  </si>
  <si>
    <t xml:space="preserve">    Depósitos del Sistema Financiero y Organismos Internacionales</t>
  </si>
  <si>
    <t>(P.3)</t>
  </si>
  <si>
    <t>(P.4)</t>
  </si>
  <si>
    <t xml:space="preserve">    Adeudos y Obligaciones Financieras</t>
  </si>
  <si>
    <t>2408+2608</t>
  </si>
  <si>
    <t>(P.5)</t>
  </si>
  <si>
    <t xml:space="preserve">    Obligaciones en Circulación no Subordinadas</t>
  </si>
  <si>
    <t>2808.01+2808.07+2808.05+2808.04</t>
  </si>
  <si>
    <t>(P.6)</t>
  </si>
  <si>
    <t xml:space="preserve">    Cuentas por Pagar</t>
  </si>
  <si>
    <t>(Q)</t>
  </si>
  <si>
    <r>
      <rPr>
        <b/>
        <sz val="10"/>
        <rFont val="Arial"/>
        <family val="2"/>
      </rPr>
      <t>MN:</t>
    </r>
    <r>
      <rPr>
        <sz val="11"/>
        <color theme="1"/>
        <rFont val="Aptos Narrow"/>
        <family val="2"/>
        <scheme val="minor"/>
      </rPr>
      <t xml:space="preserve">
291-2911.01-2911.02+2116-2911.08.01+293-2931.01-2931.02+2136-2931.08.01+2911.02.07-2911.07.02+2931.02.07-2931.07.02-1912-1932+SI((1906.01+1906.02-2507.03.01-2507.03.02)&lt;0, ((1916.01+1916.02-2517.03.01-2517.03.02)+(1936.01+1936.02-2537.03.01-2537.03.02))*(-1),0)+2419+2619+2819-2911.07.06+2439+2639+2839-2931.07.06</t>
    </r>
  </si>
  <si>
    <r>
      <rPr>
        <b/>
        <sz val="10"/>
        <rFont val="Arial"/>
        <family val="2"/>
      </rPr>
      <t>ME:</t>
    </r>
    <r>
      <rPr>
        <sz val="11"/>
        <color theme="1"/>
        <rFont val="Aptos Narrow"/>
        <family val="2"/>
        <scheme val="minor"/>
      </rPr>
      <t xml:space="preserve">
292-2921.01-2921.02+2126-2921.08.01+2921.02.07-2921.07.02-1922+SI((1906.01+1906.02-2507.03.01-2507.03.02)&lt;0, (1916.01+1916.02-2517.03.01-2517.03.02)*(-1),0)+2429+2629+2829-2921.07.06</t>
    </r>
  </si>
  <si>
    <t>(R)</t>
  </si>
  <si>
    <t>PROVISIONES</t>
  </si>
  <si>
    <t>(R.1)</t>
  </si>
  <si>
    <t>Créditos Indirectos</t>
  </si>
  <si>
    <t>(R.2)</t>
  </si>
  <si>
    <t>Otras Provisiones</t>
  </si>
  <si>
    <t>2702-(2705.02-2702.05.04.02)</t>
  </si>
  <si>
    <t>(S)</t>
  </si>
  <si>
    <t xml:space="preserve">OBLIGACIONES EN CIRCULACION SUBORDINADAS </t>
  </si>
  <si>
    <t>2802+2803+2806+2808.02+2808.03+2808.06</t>
  </si>
  <si>
    <t>(T)</t>
  </si>
  <si>
    <t>(U)</t>
  </si>
  <si>
    <t>(U.1)</t>
  </si>
  <si>
    <t>Capital Social</t>
  </si>
  <si>
    <t>3101+3102+3103+3104+3401</t>
  </si>
  <si>
    <t>(U.2)</t>
  </si>
  <si>
    <t>Capital Adicional</t>
  </si>
  <si>
    <t>3201+3202+3203+3204+3402</t>
  </si>
  <si>
    <t>(U.3)</t>
  </si>
  <si>
    <t>Reservas</t>
  </si>
  <si>
    <t>3301+3302+3303</t>
  </si>
  <si>
    <t>(U.4)</t>
  </si>
  <si>
    <t>Ajustes al Patrimonio</t>
  </si>
  <si>
    <t>38-(3801.01+3801.02+3802.01)+3602+3603+3605</t>
  </si>
  <si>
    <t>(U.5)</t>
  </si>
  <si>
    <t>Resultados Acumulados</t>
  </si>
  <si>
    <t>3801.01+3801.02+3802.01</t>
  </si>
  <si>
    <t>(U.6)</t>
  </si>
  <si>
    <t>Resultados Netos del Ejercicio</t>
  </si>
  <si>
    <t>3901+3902</t>
  </si>
  <si>
    <t>(V)</t>
  </si>
  <si>
    <t>(W)</t>
  </si>
  <si>
    <t>CONTIGENTES ACREEDORAS</t>
  </si>
  <si>
    <t>(W.1)</t>
  </si>
  <si>
    <t>7201+7202+7203+7204</t>
  </si>
  <si>
    <t>(W.2)</t>
  </si>
  <si>
    <t>Lineas de Crédito no Utilizadas y Créditos no Desembolsados</t>
  </si>
  <si>
    <t>(W.3)</t>
  </si>
  <si>
    <t>Instrumentos  Financieros Derivados</t>
  </si>
  <si>
    <t>(W.4)</t>
  </si>
  <si>
    <t>Otras Cuentas Contingentes</t>
  </si>
  <si>
    <t>7208+7209</t>
  </si>
  <si>
    <t>ESTADO DE GANANCIAS Y PÉRDIDAS</t>
  </si>
  <si>
    <t>INGRESOS FINANCIEROS</t>
  </si>
  <si>
    <t>(A.1)+(A.2)+(A.3)+(A.4)+(A.5)+(A.6)+(A.7)+(A.8)+(A.9)</t>
  </si>
  <si>
    <t>Ganancias por valorización de inversiones</t>
  </si>
  <si>
    <r>
      <rPr>
        <b/>
        <sz val="10"/>
        <rFont val="Arial"/>
        <family val="2"/>
      </rPr>
      <t>SA</t>
    </r>
    <r>
      <rPr>
        <sz val="11"/>
        <color theme="1"/>
        <rFont val="Aptos Narrow"/>
        <family val="2"/>
        <scheme val="minor"/>
      </rPr>
      <t>((5109.11+5109.12+5109.13+5109.14+5109.15+5108.04.03) - (4109.11-4109.12-4109.13-4109.14-4109.15-4108.04.03))</t>
    </r>
  </si>
  <si>
    <t>(A.5)</t>
  </si>
  <si>
    <t>Ganancias por Inversiones en Subsidiarias, Asociadas y Negocios Conjuntos</t>
  </si>
  <si>
    <r>
      <rPr>
        <b/>
        <sz val="10"/>
        <rFont val="Arial"/>
        <family val="2"/>
      </rPr>
      <t>SA</t>
    </r>
    <r>
      <rPr>
        <sz val="11"/>
        <color theme="1"/>
        <rFont val="Aptos Narrow"/>
        <family val="2"/>
        <scheme val="minor"/>
      </rPr>
      <t>(5109.04-4109.04)</t>
    </r>
  </si>
  <si>
    <t>(A.6)</t>
  </si>
  <si>
    <t>Créditos directos</t>
  </si>
  <si>
    <t>5104+5107</t>
  </si>
  <si>
    <t>(A.7)</t>
  </si>
  <si>
    <t>Diferencia de cambio</t>
  </si>
  <si>
    <r>
      <rPr>
        <b/>
        <sz val="10"/>
        <rFont val="Arial"/>
        <family val="2"/>
      </rPr>
      <t>SA</t>
    </r>
    <r>
      <rPr>
        <sz val="11"/>
        <color theme="1"/>
        <rFont val="Aptos Narrow"/>
        <family val="2"/>
        <scheme val="minor"/>
      </rPr>
      <t>((5108.01+5108.04.09+5108.09-4108.01) - (4108.04.09+4108.09))</t>
    </r>
  </si>
  <si>
    <t>(A.8)</t>
  </si>
  <si>
    <t>Ganancias en Productos Financieros Derivados</t>
  </si>
  <si>
    <r>
      <rPr>
        <b/>
        <sz val="10"/>
        <rFont val="Arial"/>
        <family val="2"/>
      </rPr>
      <t>SA</t>
    </r>
    <r>
      <rPr>
        <sz val="11"/>
        <color theme="1"/>
        <rFont val="Aptos Narrow"/>
        <family val="2"/>
        <scheme val="minor"/>
      </rPr>
      <t>((5109.16+5109.17+5109.24.01.01+5109.24.01.02+5109.24.03) - (4109.16+4109.17+4109.24.01.01+4109.24.01.02+4109.24.03))</t>
    </r>
  </si>
  <si>
    <t>(A.9)</t>
  </si>
  <si>
    <t>5109.01+5109.08+5109.19+SA(5109.10-4109.10)+5109.03+SA(5109.18-4109.18)+5109.28</t>
  </si>
  <si>
    <t>GASTOS FINANCIEROS</t>
  </si>
  <si>
    <t>(B.1)+(B.2)+(B.3)+(B.4)+(B.5)+(B.6)+(B.7)+(B.8)+(B.9)+(B.10)+(B.11)+(B.12)</t>
  </si>
  <si>
    <t>(B.1)</t>
  </si>
  <si>
    <t>Obligaciones con el Público</t>
  </si>
  <si>
    <t>(B.2)</t>
  </si>
  <si>
    <t>(B.3)</t>
  </si>
  <si>
    <t>Depósitos del Sist. Financ. y Org. Internacionales</t>
  </si>
  <si>
    <t>(B.4)</t>
  </si>
  <si>
    <t>Adeudos y Obligaciones Financieras</t>
  </si>
  <si>
    <t>4104.01+4104.02+4104.03+4104.04+4104.05+4104.06+4104.07+4104.08+4107</t>
  </si>
  <si>
    <t>(B.5)</t>
  </si>
  <si>
    <t>Obligaciones en Circulación no Subordinadas</t>
  </si>
  <si>
    <t>4106.01+4106.04+4106.05+4106.07</t>
  </si>
  <si>
    <t>(B.6)</t>
  </si>
  <si>
    <t>Obligaciones en Circulación Subordinadas</t>
  </si>
  <si>
    <t>4106.02+4106.03+4106.06</t>
  </si>
  <si>
    <t>(B.7)</t>
  </si>
  <si>
    <t>Pérdida por Valorización de Inversiones</t>
  </si>
  <si>
    <r>
      <rPr>
        <b/>
        <sz val="10"/>
        <rFont val="Arial"/>
        <family val="2"/>
      </rPr>
      <t>SD</t>
    </r>
    <r>
      <rPr>
        <sz val="11"/>
        <color theme="1"/>
        <rFont val="Aptos Narrow"/>
        <family val="2"/>
        <scheme val="minor"/>
      </rPr>
      <t>((5109.11+5109.12+5109.13+5109.14+5109.15+5108.04.03) - (4109.11+4109.12+4109.13+4109.14+4109.15+4108.04.03))</t>
    </r>
  </si>
  <si>
    <t>(B.8)</t>
  </si>
  <si>
    <t>Pérdida por Inversiones en Subsidiarias, Asociadas y Negocios Conjuntos</t>
  </si>
  <si>
    <r>
      <rPr>
        <b/>
        <sz val="10"/>
        <rFont val="Arial"/>
        <family val="2"/>
      </rPr>
      <t>SD</t>
    </r>
    <r>
      <rPr>
        <sz val="11"/>
        <color theme="1"/>
        <rFont val="Aptos Narrow"/>
        <family val="2"/>
        <scheme val="minor"/>
      </rPr>
      <t>(5109.04-4109.04)</t>
    </r>
  </si>
  <si>
    <t>(B.9)</t>
  </si>
  <si>
    <t xml:space="preserve">Primas al Fondo de Seguro de Depósito </t>
  </si>
  <si>
    <t>(B.10)</t>
  </si>
  <si>
    <t>Diferencia de Cambio</t>
  </si>
  <si>
    <r>
      <rPr>
        <b/>
        <sz val="10"/>
        <rFont val="Arial"/>
        <family val="2"/>
      </rPr>
      <t>SD</t>
    </r>
    <r>
      <rPr>
        <sz val="11"/>
        <color theme="1"/>
        <rFont val="Aptos Narrow"/>
        <family val="2"/>
        <scheme val="minor"/>
      </rPr>
      <t>((5108.01+5108.04.09+5108.09) - (4108.01+4108.04.09+4108.09))</t>
    </r>
  </si>
  <si>
    <t>(B.11)</t>
  </si>
  <si>
    <t>Pérdidas en Productos Financieros Derivados</t>
  </si>
  <si>
    <r>
      <rPr>
        <b/>
        <sz val="10"/>
        <rFont val="Arial"/>
        <family val="2"/>
      </rPr>
      <t>SD</t>
    </r>
    <r>
      <rPr>
        <sz val="11"/>
        <color theme="1"/>
        <rFont val="Aptos Narrow"/>
        <family val="2"/>
        <scheme val="minor"/>
      </rPr>
      <t>((5109.16+5109.17+5109.24.01.01+5109.24.01.02+5109.24.03) - (4109.16+4109.17+4109.24.01.01+4109.24.01.02+4109.24.03))</t>
    </r>
  </si>
  <si>
    <t>(B.12)</t>
  </si>
  <si>
    <r>
      <t xml:space="preserve">4109.01+4109.03+4109.08+4109.09+4109.19+4109.20+4109.21+4109.22+4109.23+ </t>
    </r>
    <r>
      <rPr>
        <b/>
        <sz val="10"/>
        <rFont val="Arial"/>
        <family val="2"/>
      </rPr>
      <t>SD</t>
    </r>
    <r>
      <rPr>
        <sz val="11"/>
        <color theme="1"/>
        <rFont val="Aptos Narrow"/>
        <family val="2"/>
        <scheme val="minor"/>
      </rPr>
      <t xml:space="preserve">(4109.10-5109.10) + </t>
    </r>
    <r>
      <rPr>
        <b/>
        <sz val="10"/>
        <rFont val="Arial"/>
        <family val="2"/>
      </rPr>
      <t>SD</t>
    </r>
    <r>
      <rPr>
        <sz val="11"/>
        <color theme="1"/>
        <rFont val="Aptos Narrow"/>
        <family val="2"/>
        <scheme val="minor"/>
      </rPr>
      <t>(4109.18-5109.18)</t>
    </r>
  </si>
  <si>
    <t>(A)-(B)</t>
  </si>
  <si>
    <t>Provisiones para Créditos Directos</t>
  </si>
  <si>
    <t>4302+4305.05.04.01-(5109.27+5404.01)</t>
  </si>
  <si>
    <t>(C)-(D)</t>
  </si>
  <si>
    <t>(F.1)+(F.2)+(F.3)+(F.4)</t>
  </si>
  <si>
    <t>Cuentas por cobrar</t>
  </si>
  <si>
    <t>Fideicomisos y comisiones de confianza</t>
  </si>
  <si>
    <t>5202.04+5202.05</t>
  </si>
  <si>
    <t>Ingresos diversos</t>
  </si>
  <si>
    <t>5202-5202.04-5202.05+5203+5204</t>
  </si>
  <si>
    <t>(G.1)+(G.2)+(G.3)+(G.4)</t>
  </si>
  <si>
    <t>(G.1)</t>
  </si>
  <si>
    <t>Cuentas por pagar</t>
  </si>
  <si>
    <t>(G.2)</t>
  </si>
  <si>
    <t>Créditos indirectos</t>
  </si>
  <si>
    <t>4201+4109.07</t>
  </si>
  <si>
    <t>(G.3)</t>
  </si>
  <si>
    <t>4202.04+4202.05</t>
  </si>
  <si>
    <t>(G.4)</t>
  </si>
  <si>
    <t>Gastos diversos</t>
  </si>
  <si>
    <t>4202-4202.04-4202.05</t>
  </si>
  <si>
    <t>UTILIDAD (PÉRDIDA) POR VENTA DE CARTERA CREDITICIA</t>
  </si>
  <si>
    <t>5109.26-4109.26</t>
  </si>
  <si>
    <t>(E)+(F)-(G)+(I)</t>
  </si>
  <si>
    <t>GASTOS DE  ADMINISTRACIÓN</t>
  </si>
  <si>
    <t>(K.1)+(K.2)+(K.3)+(K.4)+(K.5)</t>
  </si>
  <si>
    <t>Personal</t>
  </si>
  <si>
    <t>Directorio</t>
  </si>
  <si>
    <t>Servicios Recibidos de Terceros</t>
  </si>
  <si>
    <t>Impuestos y Contribuciones</t>
  </si>
  <si>
    <t>(J)-(K)</t>
  </si>
  <si>
    <t>PROVISIONES, DEPRECIACION Y AMORTIZACION</t>
  </si>
  <si>
    <t>(M.1)+(M.2)+(M.3)+(M.4)+(M.5)+(M.6)+(M.7)</t>
  </si>
  <si>
    <t>(M.1)</t>
  </si>
  <si>
    <t>Provisiones para Créditos Indirectos</t>
  </si>
  <si>
    <t>4305.01+4305.02+4305.05.04.02+4305.06-5404.02</t>
  </si>
  <si>
    <t>(M.2)</t>
  </si>
  <si>
    <t>Provisiones por Pérdida por Deterioro de Inversiones</t>
  </si>
  <si>
    <t>4301-5301+4305.05.03+4305.05.07</t>
  </si>
  <si>
    <t>(M.3)</t>
  </si>
  <si>
    <t>Provisiones para Incobrabilidad de Cuentas por Cobrar</t>
  </si>
  <si>
    <t>4303+4305.05.05-5405</t>
  </si>
  <si>
    <t>(M.4)</t>
  </si>
  <si>
    <t>Provisiones para Bienes Realizados, Recidos en Pago y Adjudicados</t>
  </si>
  <si>
    <t>4304+4305.05.06-5406</t>
  </si>
  <si>
    <t>(M.5)</t>
  </si>
  <si>
    <t>4305.03+4305.04+4305.05.01+4305.09</t>
  </si>
  <si>
    <t>(M.6)</t>
  </si>
  <si>
    <t>Depreciación</t>
  </si>
  <si>
    <t>4401+4404-5302</t>
  </si>
  <si>
    <t>(M.7)</t>
  </si>
  <si>
    <t>Amortización</t>
  </si>
  <si>
    <t>4403+4405-5303</t>
  </si>
  <si>
    <t xml:space="preserve">OTROS INGRESOS Y GASTOS </t>
  </si>
  <si>
    <t>(56-46)+(5109.25-4109.25)+(57-49)</t>
  </si>
  <si>
    <t>RESULTADOS DEL EJERCICIO ANTES DE  IMPUESTO A LA RENTA</t>
  </si>
  <si>
    <t>(L)-(M)+(N)</t>
  </si>
  <si>
    <t>(O)-(P)</t>
  </si>
  <si>
    <t>Notas:</t>
  </si>
  <si>
    <t>N(*): considerar solo si * es negativo.</t>
  </si>
  <si>
    <t>P(*): considerar solo si * es positivo.</t>
  </si>
  <si>
    <t>SA(*): Saldo acreedor del resultado de *.</t>
  </si>
  <si>
    <t>SD(*): Saldo deudor del resultado de *.</t>
  </si>
  <si>
    <t>Nota sobre la agregación de los E.E.F.F.</t>
  </si>
  <si>
    <t>Agregación_EEFF</t>
  </si>
  <si>
    <t>Balance General de Cofide</t>
  </si>
  <si>
    <t>Estado de Ganancias y Pérdidas de Cofide</t>
  </si>
  <si>
    <t>Balance General de Agrobanco</t>
  </si>
  <si>
    <t>Estado de Ganancias y Pérdidas de Agrobanco</t>
  </si>
  <si>
    <t>Balance General de Fondo MiVivienda</t>
  </si>
  <si>
    <t>Estado de Ganancias y Pérdidas de Fondo MiVivienda</t>
  </si>
  <si>
    <t>Indicadores Financieros de las Entidades Estatales</t>
  </si>
  <si>
    <t xml:space="preserve">Créditos de Consumo según Situación  </t>
  </si>
  <si>
    <t xml:space="preserve">Estructura de Fideicomisos y Comisiones de Confianza  </t>
  </si>
  <si>
    <t xml:space="preserve">Créditos Directos y Depósitos por Oficinas  </t>
  </si>
  <si>
    <t>Estructura del Patrimonio Efectivo</t>
  </si>
  <si>
    <t>Boletín Informativo Mensual de las Entidades Estatales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</si>
</sst>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_(* #,##0_);_(* \(#,##0\);_(* &quot;-&quot;_);_(@_)"/>
    <numFmt numFmtId="165" formatCode="_(* #,##0.00_);_(* \(#,##0.00\);_(* &quot;-&quot;??_);_(@_)"/>
    <numFmt numFmtId="166" formatCode="\A\l\ dd\ &quot;de&quot;\ mmmm\ &quot;de&quot;\ yyyy"/>
    <numFmt numFmtId="167" formatCode="_ * #,##0.00_ ;_ * \-#,##0.00_ ;_ * &quot;-&quot;??_ ;_ @_ "/>
    <numFmt numFmtId="168" formatCode="_(* #\ #,###,##0.00___________________________);_(* \(#\ ###\ ###\);_(* &quot;-&quot;?????????????_);_(@_)"/>
    <numFmt numFmtId="169" formatCode="_(* #,##0_);_(* \(#,##0\);_(* &quot;-&quot;??_);_(@_)"/>
    <numFmt numFmtId="170" formatCode="\(\A\l\ dd\ &quot;de&quot;\ mmmm\ &quot;de&quot;\ yyyy\)"/>
    <numFmt numFmtId="171" formatCode="_(* #\ ###\ ##0_______________________________ \ ;_(* \(#\ ###\ ##0\)______________________________\ ;* &quot;-&quot;????????????????;_(@_)"/>
    <numFmt numFmtId="172" formatCode="_(* #,###,##0_________)\ ;_(* \(#,###,##0\)\ ;* &quot;-&quot;??????;_(@_)"/>
    <numFmt numFmtId="173" formatCode="_(* #,##0_________);_(* \(#,##0\)________;_(* &quot;-&quot;????_);_(@_)"/>
    <numFmt numFmtId="174" formatCode="_(* #\ ###\ ##0_________________________ \ ;_(* \(#\ ###\ ##0\)________________________\ ;* &quot;-&quot;?????????????;_(@_)"/>
    <numFmt numFmtId="175" formatCode="_(* #,###,##0_________)\ ;_(* \(#,###,##0\)\ __\ _____ ;* &quot;-&quot;??????;_(@_)"/>
    <numFmt numFmtId="176" formatCode="_(* #,##0.00_____________);_(* \(#,##0.00\)_____________ ;_(* &quot;-&quot;???????_);_(@_)"/>
    <numFmt numFmtId="177" formatCode="_(* #,##0_____________);_(* \(#,##0\)_____________ ;_(* &quot;-&quot;???????_);_(@_)"/>
    <numFmt numFmtId="178" formatCode="_(* #,##0_____________);_(* \(#,##0\)_____________ ;_(* &quot;-&quot;???????,_);_(@_)"/>
    <numFmt numFmtId="179" formatCode="0.00000"/>
    <numFmt numFmtId="180" formatCode="&quot;Publicado el&quot;\ dd/mm/yyyy"/>
    <numFmt numFmtId="181" formatCode="* #\ ###\ ###____________;\ * #\ ###\ ###\____________ ;* &quot;-&quot;?????;_(@_)"/>
    <numFmt numFmtId="182" formatCode="\A\l\ \ dd\ &quot;de&quot;\ mmmm\ &quot;de&quot;\ yyyy"/>
    <numFmt numFmtId="183" formatCode="_(* ###,##0_______);_(* \(###,##0\)\ ;* &quot;-&quot;?????;_(@_)"/>
  </numFmts>
  <fonts count="7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3"/>
      <name val="Times New Roman"/>
      <family val="1"/>
    </font>
    <font>
      <sz val="10"/>
      <name val="Arial Narrow"/>
      <family val="2"/>
    </font>
    <font>
      <b/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  <font>
      <sz val="11"/>
      <name val="Arial Narrow"/>
      <family val="2"/>
    </font>
    <font>
      <i/>
      <sz val="9"/>
      <name val="Arial Narrow"/>
      <family val="2"/>
    </font>
    <font>
      <i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b/>
      <sz val="14.5"/>
      <name val="Times New Roman"/>
      <family val="1"/>
    </font>
    <font>
      <sz val="22"/>
      <name val="Arial"/>
      <family val="2"/>
    </font>
    <font>
      <sz val="14"/>
      <name val="Arial"/>
      <family val="2"/>
    </font>
    <font>
      <sz val="13"/>
      <name val="Arial"/>
      <family val="2"/>
    </font>
    <font>
      <b/>
      <sz val="9"/>
      <color indexed="9"/>
      <name val="Arial Narrow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7"/>
      <name val="Arial"/>
      <family val="2"/>
    </font>
    <font>
      <b/>
      <sz val="12"/>
      <name val="Arial Narrow"/>
      <family val="2"/>
    </font>
    <font>
      <sz val="8"/>
      <color indexed="8"/>
      <name val="Arial Narrow"/>
      <family val="2"/>
    </font>
    <font>
      <b/>
      <sz val="12"/>
      <name val="Arial"/>
      <family val="2"/>
    </font>
    <font>
      <sz val="10"/>
      <name val="Times New Roman"/>
      <family val="1"/>
    </font>
    <font>
      <b/>
      <sz val="10"/>
      <color rgb="FF0066FF"/>
      <name val="Arial"/>
      <family val="2"/>
    </font>
    <font>
      <b/>
      <sz val="10"/>
      <color indexed="8"/>
      <name val="Arial Narrow"/>
      <family val="2"/>
    </font>
    <font>
      <sz val="12"/>
      <name val="Arial MT"/>
    </font>
    <font>
      <sz val="8"/>
      <color indexed="8"/>
      <name val="Arial"/>
      <family val="2"/>
    </font>
    <font>
      <i/>
      <sz val="8"/>
      <color indexed="8"/>
      <name val="Arial Narrow"/>
      <family val="2"/>
    </font>
    <font>
      <b/>
      <sz val="9"/>
      <color indexed="12"/>
      <name val="Arial"/>
      <family val="2"/>
    </font>
    <font>
      <sz val="10"/>
      <color indexed="8"/>
      <name val="Arial Narrow"/>
      <family val="2"/>
    </font>
    <font>
      <b/>
      <sz val="8"/>
      <color indexed="8"/>
      <name val="Arial Narrow"/>
      <family val="2"/>
    </font>
    <font>
      <sz val="22"/>
      <color indexed="9"/>
      <name val="Times New Roman"/>
      <family val="1"/>
    </font>
    <font>
      <b/>
      <sz val="14"/>
      <color indexed="9"/>
      <name val="Times New Roman"/>
      <family val="1"/>
    </font>
    <font>
      <sz val="13"/>
      <color indexed="9"/>
      <name val="Times New Roman"/>
      <family val="1"/>
    </font>
    <font>
      <sz val="12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sz val="7"/>
      <color indexed="9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b/>
      <sz val="22"/>
      <name val="Times New Roman"/>
      <family val="1"/>
    </font>
    <font>
      <sz val="8.6"/>
      <name val="Arial"/>
      <family val="2"/>
    </font>
    <font>
      <b/>
      <sz val="10.5"/>
      <name val="Times New Roman"/>
      <family val="1"/>
    </font>
    <font>
      <b/>
      <sz val="8.6"/>
      <name val="Arial"/>
      <family val="2"/>
    </font>
    <font>
      <b/>
      <sz val="14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0"/>
      <color theme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hadow/>
      <sz val="22"/>
      <name val="Arial Narrow"/>
      <family val="2"/>
    </font>
    <font>
      <b/>
      <sz val="17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999999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9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9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18"/>
      </top>
      <bottom/>
      <diagonal/>
    </border>
    <border>
      <left/>
      <right/>
      <top/>
      <bottom style="thick">
        <color theme="3"/>
      </bottom>
      <diagonal/>
    </border>
  </borders>
  <cellStyleXfs count="18">
    <xf numFmtId="0" fontId="0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9" fillId="0" borderId="0"/>
    <xf numFmtId="0" fontId="3" fillId="0" borderId="0" applyProtection="0"/>
    <xf numFmtId="0" fontId="3" fillId="0" borderId="0" applyProtection="0">
      <protection locked="0"/>
    </xf>
    <xf numFmtId="9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46" fillId="0" borderId="0"/>
    <xf numFmtId="0" fontId="3" fillId="0" borderId="0"/>
    <xf numFmtId="165" fontId="3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</cellStyleXfs>
  <cellXfs count="377">
    <xf numFmtId="0" fontId="0" fillId="0" borderId="0" xfId="0"/>
    <xf numFmtId="0" fontId="4" fillId="0" borderId="0" xfId="1" applyFont="1" applyAlignment="1">
      <alignment horizontal="centerContinuous" vertical="center"/>
    </xf>
    <xf numFmtId="0" fontId="5" fillId="0" borderId="0" xfId="1" applyFont="1"/>
    <xf numFmtId="0" fontId="6" fillId="0" borderId="0" xfId="1" applyFont="1"/>
    <xf numFmtId="0" fontId="8" fillId="0" borderId="0" xfId="1" applyFont="1"/>
    <xf numFmtId="0" fontId="9" fillId="0" borderId="0" xfId="1" applyFont="1"/>
    <xf numFmtId="0" fontId="10" fillId="0" borderId="0" xfId="1" applyFont="1" applyAlignment="1">
      <alignment horizontal="center"/>
    </xf>
    <xf numFmtId="0" fontId="3" fillId="0" borderId="0" xfId="1"/>
    <xf numFmtId="0" fontId="3" fillId="0" borderId="4" xfId="1" applyBorder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168" fontId="14" fillId="0" borderId="0" xfId="2" applyNumberFormat="1" applyFont="1" applyFill="1" applyBorder="1" applyAlignment="1">
      <alignment horizontal="center" vertical="center"/>
    </xf>
    <xf numFmtId="4" fontId="14" fillId="0" borderId="0" xfId="3" applyNumberFormat="1" applyFont="1" applyFill="1" applyBorder="1" applyAlignment="1">
      <alignment horizontal="center" vertical="center"/>
    </xf>
    <xf numFmtId="3" fontId="14" fillId="0" borderId="0" xfId="3" applyNumberFormat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3" fontId="14" fillId="0" borderId="0" xfId="4" applyNumberFormat="1" applyFont="1" applyFill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3" fillId="0" borderId="0" xfId="1" applyAlignment="1">
      <alignment vertical="center"/>
    </xf>
    <xf numFmtId="0" fontId="3" fillId="0" borderId="0" xfId="1" applyAlignment="1">
      <alignment horizontal="center" vertical="center"/>
    </xf>
    <xf numFmtId="3" fontId="3" fillId="0" borderId="0" xfId="1" applyNumberFormat="1" applyAlignment="1">
      <alignment horizontal="center"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3" fontId="3" fillId="0" borderId="0" xfId="1" applyNumberFormat="1" applyAlignment="1">
      <alignment vertical="center"/>
    </xf>
    <xf numFmtId="0" fontId="19" fillId="0" borderId="0" xfId="5"/>
    <xf numFmtId="0" fontId="20" fillId="0" borderId="0" xfId="1" applyFont="1" applyAlignment="1">
      <alignment horizontal="centerContinuous" vertical="center"/>
    </xf>
    <xf numFmtId="0" fontId="21" fillId="0" borderId="0" xfId="1" applyFont="1"/>
    <xf numFmtId="0" fontId="22" fillId="0" borderId="0" xfId="5" applyFont="1"/>
    <xf numFmtId="0" fontId="9" fillId="0" borderId="0" xfId="5" applyFont="1" applyAlignment="1">
      <alignment horizontal="center"/>
    </xf>
    <xf numFmtId="0" fontId="9" fillId="0" borderId="6" xfId="5" applyFont="1" applyBorder="1" applyAlignment="1">
      <alignment horizontal="center"/>
    </xf>
    <xf numFmtId="0" fontId="23" fillId="0" borderId="7" xfId="5" applyFont="1" applyBorder="1" applyAlignment="1">
      <alignment horizontal="center" vertical="center" wrapText="1"/>
    </xf>
    <xf numFmtId="0" fontId="23" fillId="0" borderId="11" xfId="5" applyFont="1" applyBorder="1" applyAlignment="1">
      <alignment horizontal="center" vertical="center" wrapText="1"/>
    </xf>
    <xf numFmtId="0" fontId="23" fillId="0" borderId="13" xfId="5" applyFont="1" applyBorder="1" applyAlignment="1">
      <alignment horizontal="center" vertical="center" wrapText="1"/>
    </xf>
    <xf numFmtId="0" fontId="3" fillId="0" borderId="15" xfId="1" applyBorder="1"/>
    <xf numFmtId="0" fontId="3" fillId="0" borderId="15" xfId="1" applyBorder="1" applyAlignment="1">
      <alignment horizontal="center"/>
    </xf>
    <xf numFmtId="169" fontId="3" fillId="0" borderId="15" xfId="1" applyNumberFormat="1" applyBorder="1"/>
    <xf numFmtId="169" fontId="3" fillId="0" borderId="16" xfId="1" applyNumberFormat="1" applyBorder="1"/>
    <xf numFmtId="169" fontId="3" fillId="0" borderId="17" xfId="1" applyNumberFormat="1" applyBorder="1"/>
    <xf numFmtId="0" fontId="3" fillId="0" borderId="18" xfId="1" applyBorder="1"/>
    <xf numFmtId="0" fontId="3" fillId="0" borderId="19" xfId="1" applyBorder="1" applyAlignment="1">
      <alignment horizontal="center"/>
    </xf>
    <xf numFmtId="169" fontId="3" fillId="0" borderId="19" xfId="1" applyNumberFormat="1" applyBorder="1"/>
    <xf numFmtId="169" fontId="3" fillId="0" borderId="0" xfId="1" applyNumberFormat="1"/>
    <xf numFmtId="169" fontId="3" fillId="0" borderId="20" xfId="1" applyNumberFormat="1" applyBorder="1"/>
    <xf numFmtId="0" fontId="13" fillId="0" borderId="21" xfId="1" applyFont="1" applyBorder="1" applyAlignment="1">
      <alignment horizontal="center"/>
    </xf>
    <xf numFmtId="0" fontId="13" fillId="0" borderId="22" xfId="1" applyFont="1" applyBorder="1" applyAlignment="1">
      <alignment horizontal="center"/>
    </xf>
    <xf numFmtId="169" fontId="13" fillId="0" borderId="21" xfId="1" applyNumberFormat="1" applyFont="1" applyBorder="1"/>
    <xf numFmtId="169" fontId="13" fillId="0" borderId="23" xfId="1" applyNumberFormat="1" applyFont="1" applyBorder="1"/>
    <xf numFmtId="169" fontId="13" fillId="0" borderId="24" xfId="1" applyNumberFormat="1" applyFont="1" applyBorder="1"/>
    <xf numFmtId="0" fontId="13" fillId="0" borderId="0" xfId="1" applyFont="1"/>
    <xf numFmtId="0" fontId="24" fillId="0" borderId="0" xfId="5" applyFont="1"/>
    <xf numFmtId="0" fontId="3" fillId="0" borderId="0" xfId="1" applyAlignment="1">
      <alignment horizontal="right"/>
    </xf>
    <xf numFmtId="0" fontId="26" fillId="0" borderId="0" xfId="1" applyFont="1" applyAlignment="1">
      <alignment horizontal="right"/>
    </xf>
    <xf numFmtId="0" fontId="26" fillId="0" borderId="0" xfId="1" applyFont="1"/>
    <xf numFmtId="0" fontId="27" fillId="0" borderId="0" xfId="1" applyFont="1" applyAlignment="1">
      <alignment horizontal="right"/>
    </xf>
    <xf numFmtId="0" fontId="27" fillId="0" borderId="0" xfId="1" applyFont="1"/>
    <xf numFmtId="0" fontId="28" fillId="0" borderId="0" xfId="1" applyFont="1" applyAlignment="1">
      <alignment horizontal="right"/>
    </xf>
    <xf numFmtId="0" fontId="28" fillId="0" borderId="0" xfId="1" applyFont="1"/>
    <xf numFmtId="0" fontId="12" fillId="0" borderId="0" xfId="6" applyFont="1"/>
    <xf numFmtId="0" fontId="23" fillId="0" borderId="9" xfId="6" applyFont="1" applyBorder="1" applyAlignment="1">
      <alignment horizontal="center" vertical="center" wrapText="1"/>
    </xf>
    <xf numFmtId="0" fontId="14" fillId="0" borderId="25" xfId="6" applyFont="1" applyBorder="1" applyAlignment="1">
      <alignment horizontal="center" vertical="center"/>
    </xf>
    <xf numFmtId="0" fontId="29" fillId="2" borderId="25" xfId="6" applyFont="1" applyFill="1" applyBorder="1" applyAlignment="1">
      <alignment horizontal="center" vertical="center" wrapText="1"/>
    </xf>
    <xf numFmtId="0" fontId="15" fillId="0" borderId="3" xfId="6" applyFont="1" applyBorder="1" applyAlignment="1">
      <alignment vertical="center"/>
    </xf>
    <xf numFmtId="171" fontId="15" fillId="0" borderId="3" xfId="6" applyNumberFormat="1" applyFont="1" applyBorder="1" applyAlignment="1">
      <alignment vertical="center"/>
    </xf>
    <xf numFmtId="0" fontId="16" fillId="0" borderId="0" xfId="1" applyFont="1" applyAlignment="1">
      <alignment horizontal="right"/>
    </xf>
    <xf numFmtId="171" fontId="16" fillId="0" borderId="0" xfId="1" applyNumberFormat="1" applyFont="1"/>
    <xf numFmtId="0" fontId="16" fillId="0" borderId="0" xfId="1" applyFont="1"/>
    <xf numFmtId="0" fontId="14" fillId="0" borderId="0" xfId="6" applyFont="1" applyAlignment="1">
      <alignment vertical="center"/>
    </xf>
    <xf numFmtId="171" fontId="14" fillId="0" borderId="0" xfId="6" applyNumberFormat="1" applyFont="1" applyAlignment="1">
      <alignment vertical="center"/>
    </xf>
    <xf numFmtId="0" fontId="15" fillId="0" borderId="0" xfId="6" applyFont="1" applyAlignment="1">
      <alignment vertical="center"/>
    </xf>
    <xf numFmtId="171" fontId="15" fillId="0" borderId="0" xfId="6" applyNumberFormat="1" applyFont="1" applyAlignment="1">
      <alignment vertical="center"/>
    </xf>
    <xf numFmtId="172" fontId="15" fillId="0" borderId="3" xfId="7" applyNumberFormat="1" applyFont="1" applyBorder="1" applyAlignment="1" applyProtection="1">
      <alignment horizontal="left" vertical="center"/>
    </xf>
    <xf numFmtId="172" fontId="14" fillId="0" borderId="0" xfId="7" applyNumberFormat="1" applyFont="1" applyAlignment="1" applyProtection="1">
      <alignment horizontal="left" vertical="center"/>
    </xf>
    <xf numFmtId="172" fontId="15" fillId="0" borderId="0" xfId="7" applyNumberFormat="1" applyFont="1" applyAlignment="1" applyProtection="1">
      <alignment horizontal="left" vertical="center"/>
    </xf>
    <xf numFmtId="165" fontId="16" fillId="0" borderId="0" xfId="1" applyNumberFormat="1" applyFont="1" applyAlignment="1">
      <alignment horizontal="right"/>
    </xf>
    <xf numFmtId="0" fontId="14" fillId="0" borderId="0" xfId="6" applyFont="1" applyAlignment="1">
      <alignment horizontal="left" vertical="center" indent="1"/>
    </xf>
    <xf numFmtId="172" fontId="15" fillId="0" borderId="0" xfId="7" applyNumberFormat="1" applyFont="1" applyAlignment="1" applyProtection="1">
      <alignment horizontal="left" vertical="center" wrapText="1"/>
    </xf>
    <xf numFmtId="172" fontId="30" fillId="0" borderId="0" xfId="7" applyNumberFormat="1" applyFont="1" applyAlignment="1" applyProtection="1">
      <alignment horizontal="left" vertical="center"/>
    </xf>
    <xf numFmtId="0" fontId="15" fillId="0" borderId="26" xfId="6" applyFont="1" applyBorder="1" applyAlignment="1">
      <alignment vertical="center"/>
    </xf>
    <xf numFmtId="171" fontId="15" fillId="0" borderId="26" xfId="6" applyNumberFormat="1" applyFont="1" applyBorder="1" applyAlignment="1">
      <alignment vertical="center"/>
    </xf>
    <xf numFmtId="0" fontId="31" fillId="0" borderId="5" xfId="6" applyFont="1" applyBorder="1"/>
    <xf numFmtId="173" fontId="32" fillId="0" borderId="5" xfId="6" applyNumberFormat="1" applyFont="1" applyBorder="1"/>
    <xf numFmtId="172" fontId="17" fillId="0" borderId="0" xfId="7" applyNumberFormat="1" applyFont="1" applyAlignment="1" applyProtection="1">
      <alignment horizontal="left"/>
    </xf>
    <xf numFmtId="0" fontId="18" fillId="0" borderId="0" xfId="6" applyFont="1" applyAlignment="1">
      <alignment horizontal="right"/>
    </xf>
    <xf numFmtId="0" fontId="18" fillId="0" borderId="0" xfId="1" applyFont="1" applyAlignment="1">
      <alignment horizontal="right"/>
    </xf>
    <xf numFmtId="0" fontId="18" fillId="0" borderId="0" xfId="1" applyFont="1"/>
    <xf numFmtId="0" fontId="14" fillId="0" borderId="0" xfId="1" applyFont="1"/>
    <xf numFmtId="0" fontId="33" fillId="0" borderId="0" xfId="6" applyFont="1" applyAlignment="1">
      <alignment horizontal="right"/>
    </xf>
    <xf numFmtId="0" fontId="9" fillId="0" borderId="0" xfId="1" applyFont="1" applyAlignment="1">
      <alignment horizontal="right"/>
    </xf>
    <xf numFmtId="0" fontId="29" fillId="0" borderId="25" xfId="6" applyFont="1" applyBorder="1" applyAlignment="1">
      <alignment horizontal="center" vertical="center" wrapText="1"/>
    </xf>
    <xf numFmtId="173" fontId="15" fillId="0" borderId="3" xfId="6" applyNumberFormat="1" applyFont="1" applyBorder="1" applyAlignment="1">
      <alignment vertical="center"/>
    </xf>
    <xf numFmtId="173" fontId="15" fillId="0" borderId="0" xfId="6" applyNumberFormat="1" applyFont="1" applyAlignment="1">
      <alignment vertical="center"/>
    </xf>
    <xf numFmtId="173" fontId="14" fillId="0" borderId="0" xfId="6" applyNumberFormat="1" applyFont="1" applyAlignment="1">
      <alignment vertical="center"/>
    </xf>
    <xf numFmtId="173" fontId="15" fillId="0" borderId="3" xfId="6" applyNumberFormat="1" applyFont="1" applyBorder="1" applyAlignment="1">
      <alignment vertical="center" wrapText="1"/>
    </xf>
    <xf numFmtId="0" fontId="16" fillId="0" borderId="0" xfId="1" applyFont="1" applyAlignment="1">
      <alignment horizontal="right" vertical="center"/>
    </xf>
    <xf numFmtId="173" fontId="15" fillId="0" borderId="26" xfId="6" applyNumberFormat="1" applyFont="1" applyBorder="1" applyAlignment="1">
      <alignment vertical="center"/>
    </xf>
    <xf numFmtId="0" fontId="31" fillId="0" borderId="5" xfId="6" applyFont="1" applyBorder="1" applyAlignment="1">
      <alignment vertical="center"/>
    </xf>
    <xf numFmtId="172" fontId="17" fillId="0" borderId="0" xfId="6" applyNumberFormat="1" applyFont="1"/>
    <xf numFmtId="0" fontId="18" fillId="0" borderId="0" xfId="6" applyFont="1" applyAlignment="1">
      <alignment horizontal="right" vertical="center"/>
    </xf>
    <xf numFmtId="0" fontId="17" fillId="0" borderId="0" xfId="6" applyFont="1"/>
    <xf numFmtId="171" fontId="12" fillId="0" borderId="0" xfId="6" applyNumberFormat="1" applyFont="1"/>
    <xf numFmtId="0" fontId="26" fillId="0" borderId="0" xfId="1" applyFont="1" applyAlignment="1">
      <alignment vertical="center"/>
    </xf>
    <xf numFmtId="0" fontId="27" fillId="0" borderId="0" xfId="1" applyFont="1" applyAlignment="1">
      <alignment vertical="center"/>
    </xf>
    <xf numFmtId="0" fontId="28" fillId="0" borderId="0" xfId="1" applyFont="1" applyAlignment="1">
      <alignment vertical="center"/>
    </xf>
    <xf numFmtId="0" fontId="12" fillId="0" borderId="0" xfId="6" applyFont="1" applyAlignment="1">
      <alignment vertical="center"/>
    </xf>
    <xf numFmtId="0" fontId="36" fillId="0" borderId="0" xfId="6" applyFont="1" applyAlignment="1">
      <alignment vertical="center"/>
    </xf>
    <xf numFmtId="0" fontId="23" fillId="0" borderId="1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/>
    </xf>
    <xf numFmtId="9" fontId="15" fillId="0" borderId="3" xfId="8" applyFont="1" applyFill="1" applyBorder="1" applyAlignment="1">
      <alignment vertical="center"/>
    </xf>
    <xf numFmtId="174" fontId="15" fillId="0" borderId="3" xfId="6" applyNumberFormat="1" applyFont="1" applyBorder="1" applyAlignment="1">
      <alignment vertical="center"/>
    </xf>
    <xf numFmtId="174" fontId="16" fillId="0" borderId="0" xfId="1" applyNumberFormat="1" applyFont="1" applyAlignment="1">
      <alignment vertical="center"/>
    </xf>
    <xf numFmtId="9" fontId="14" fillId="0" borderId="0" xfId="8" applyFont="1" applyFill="1" applyBorder="1" applyAlignment="1">
      <alignment vertical="center"/>
    </xf>
    <xf numFmtId="174" fontId="14" fillId="0" borderId="0" xfId="6" applyNumberFormat="1" applyFont="1" applyAlignment="1">
      <alignment vertical="center"/>
    </xf>
    <xf numFmtId="174" fontId="15" fillId="0" borderId="0" xfId="6" applyNumberFormat="1" applyFont="1" applyAlignment="1">
      <alignment vertical="center"/>
    </xf>
    <xf numFmtId="172" fontId="15" fillId="0" borderId="3" xfId="7" applyNumberFormat="1" applyFont="1" applyBorder="1" applyAlignment="1" applyProtection="1">
      <alignment horizontal="left" vertical="center" wrapText="1"/>
    </xf>
    <xf numFmtId="173" fontId="31" fillId="0" borderId="5" xfId="6" applyNumberFormat="1" applyFont="1" applyBorder="1" applyAlignment="1">
      <alignment vertical="center"/>
    </xf>
    <xf numFmtId="0" fontId="17" fillId="0" borderId="0" xfId="6" applyFont="1" applyAlignment="1">
      <alignment vertical="center"/>
    </xf>
    <xf numFmtId="0" fontId="33" fillId="0" borderId="0" xfId="6" applyFont="1" applyAlignment="1">
      <alignment vertical="center"/>
    </xf>
    <xf numFmtId="174" fontId="12" fillId="0" borderId="0" xfId="6" applyNumberFormat="1" applyFont="1" applyAlignment="1">
      <alignment vertical="center"/>
    </xf>
    <xf numFmtId="174" fontId="3" fillId="0" borderId="0" xfId="1" applyNumberFormat="1" applyAlignment="1">
      <alignment vertical="center"/>
    </xf>
    <xf numFmtId="169" fontId="37" fillId="0" borderId="0" xfId="4" applyNumberFormat="1" applyFont="1" applyFill="1"/>
    <xf numFmtId="175" fontId="38" fillId="0" borderId="0" xfId="1" applyNumberFormat="1" applyFont="1"/>
    <xf numFmtId="171" fontId="14" fillId="0" borderId="0" xfId="1" applyNumberFormat="1" applyFont="1" applyAlignment="1">
      <alignment horizontal="right"/>
    </xf>
    <xf numFmtId="171" fontId="16" fillId="0" borderId="0" xfId="1" applyNumberFormat="1" applyFont="1" applyAlignment="1">
      <alignment horizontal="right"/>
    </xf>
    <xf numFmtId="171" fontId="18" fillId="0" borderId="0" xfId="6" applyNumberFormat="1" applyFont="1" applyAlignment="1">
      <alignment horizontal="right"/>
    </xf>
    <xf numFmtId="171" fontId="18" fillId="0" borderId="0" xfId="6" applyNumberFormat="1" applyFont="1" applyAlignment="1">
      <alignment horizontal="right" vertical="center"/>
    </xf>
    <xf numFmtId="171" fontId="39" fillId="0" borderId="0" xfId="6" applyNumberFormat="1" applyFont="1" applyAlignment="1">
      <alignment horizontal="right" vertical="center"/>
    </xf>
    <xf numFmtId="0" fontId="33" fillId="0" borderId="0" xfId="6" applyFont="1"/>
    <xf numFmtId="165" fontId="16" fillId="0" borderId="0" xfId="4" applyFont="1" applyFill="1" applyAlignment="1">
      <alignment horizontal="right"/>
    </xf>
    <xf numFmtId="174" fontId="33" fillId="0" borderId="0" xfId="6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12" fillId="0" borderId="0" xfId="1" applyFont="1"/>
    <xf numFmtId="2" fontId="15" fillId="0" borderId="0" xfId="9" applyNumberFormat="1" applyFont="1" applyAlignment="1">
      <alignment horizontal="center" vertical="center"/>
    </xf>
    <xf numFmtId="0" fontId="14" fillId="0" borderId="27" xfId="1" applyFont="1" applyBorder="1"/>
    <xf numFmtId="0" fontId="15" fillId="0" borderId="0" xfId="1" applyFont="1"/>
    <xf numFmtId="176" fontId="14" fillId="0" borderId="0" xfId="10" applyNumberFormat="1" applyFont="1" applyFill="1" applyBorder="1" applyAlignment="1">
      <alignment horizontal="right"/>
    </xf>
    <xf numFmtId="176" fontId="12" fillId="0" borderId="0" xfId="1" applyNumberFormat="1" applyFont="1"/>
    <xf numFmtId="0" fontId="41" fillId="0" borderId="0" xfId="1" applyFont="1"/>
    <xf numFmtId="177" fontId="14" fillId="0" borderId="0" xfId="10" applyNumberFormat="1" applyFont="1" applyFill="1" applyBorder="1" applyAlignment="1">
      <alignment horizontal="right"/>
    </xf>
    <xf numFmtId="178" fontId="14" fillId="0" borderId="0" xfId="10" applyNumberFormat="1" applyFont="1" applyFill="1" applyBorder="1" applyAlignment="1">
      <alignment horizontal="right"/>
    </xf>
    <xf numFmtId="178" fontId="14" fillId="0" borderId="0" xfId="10" applyNumberFormat="1" applyFont="1" applyFill="1" applyBorder="1" applyAlignment="1">
      <alignment horizontal="center"/>
    </xf>
    <xf numFmtId="165" fontId="14" fillId="0" borderId="0" xfId="10" applyFont="1" applyFill="1" applyBorder="1" applyAlignment="1">
      <alignment horizontal="right"/>
    </xf>
    <xf numFmtId="0" fontId="14" fillId="0" borderId="5" xfId="1" applyFont="1" applyBorder="1"/>
    <xf numFmtId="176" fontId="14" fillId="0" borderId="5" xfId="10" applyNumberFormat="1" applyFont="1" applyFill="1" applyBorder="1" applyAlignment="1">
      <alignment horizontal="right"/>
    </xf>
    <xf numFmtId="0" fontId="17" fillId="0" borderId="0" xfId="1" applyFont="1"/>
    <xf numFmtId="179" fontId="16" fillId="0" borderId="0" xfId="1" applyNumberFormat="1" applyFont="1"/>
    <xf numFmtId="165" fontId="16" fillId="0" borderId="0" xfId="4" applyFont="1" applyFill="1"/>
    <xf numFmtId="14" fontId="28" fillId="0" borderId="0" xfId="1" applyNumberFormat="1" applyFont="1" applyAlignment="1">
      <alignment vertical="center"/>
    </xf>
    <xf numFmtId="0" fontId="14" fillId="0" borderId="5" xfId="1" applyFont="1" applyBorder="1" applyAlignment="1">
      <alignment horizontal="left" vertical="center" wrapText="1"/>
    </xf>
    <xf numFmtId="3" fontId="14" fillId="0" borderId="5" xfId="4" applyNumberFormat="1" applyFont="1" applyFill="1" applyBorder="1" applyAlignment="1">
      <alignment horizontal="center" vertical="center"/>
    </xf>
    <xf numFmtId="3" fontId="18" fillId="0" borderId="0" xfId="1" applyNumberFormat="1" applyFont="1" applyAlignment="1">
      <alignment vertical="center"/>
    </xf>
    <xf numFmtId="0" fontId="42" fillId="0" borderId="0" xfId="1" applyFont="1"/>
    <xf numFmtId="14" fontId="42" fillId="0" borderId="0" xfId="1" applyNumberFormat="1" applyFont="1"/>
    <xf numFmtId="0" fontId="43" fillId="0" borderId="0" xfId="1" applyFont="1"/>
    <xf numFmtId="180" fontId="44" fillId="0" borderId="0" xfId="1" applyNumberFormat="1" applyFont="1" applyAlignment="1">
      <alignment horizontal="left"/>
    </xf>
    <xf numFmtId="0" fontId="45" fillId="0" borderId="1" xfId="1" applyFont="1" applyBorder="1"/>
    <xf numFmtId="0" fontId="45" fillId="0" borderId="0" xfId="1" applyFont="1"/>
    <xf numFmtId="0" fontId="45" fillId="0" borderId="0" xfId="1" applyFont="1" applyAlignment="1">
      <alignment horizontal="center"/>
    </xf>
    <xf numFmtId="0" fontId="45" fillId="0" borderId="6" xfId="1" applyFont="1" applyBorder="1"/>
    <xf numFmtId="37" fontId="45" fillId="0" borderId="6" xfId="1" quotePrefix="1" applyNumberFormat="1" applyFont="1" applyBorder="1" applyAlignment="1">
      <alignment horizontal="center" vertical="center"/>
    </xf>
    <xf numFmtId="37" fontId="45" fillId="3" borderId="6" xfId="1" quotePrefix="1" applyNumberFormat="1" applyFont="1" applyFill="1" applyBorder="1" applyAlignment="1">
      <alignment horizontal="center" vertical="center"/>
    </xf>
    <xf numFmtId="0" fontId="23" fillId="0" borderId="6" xfId="1" applyFont="1" applyBorder="1" applyAlignment="1">
      <alignment horizontal="center"/>
    </xf>
    <xf numFmtId="0" fontId="47" fillId="0" borderId="25" xfId="1" applyFont="1" applyBorder="1"/>
    <xf numFmtId="37" fontId="47" fillId="0" borderId="25" xfId="1" applyNumberFormat="1" applyFont="1" applyBorder="1"/>
    <xf numFmtId="37" fontId="47" fillId="0" borderId="0" xfId="1" applyNumberFormat="1" applyFont="1"/>
    <xf numFmtId="0" fontId="16" fillId="0" borderId="25" xfId="1" applyFont="1" applyBorder="1" applyAlignment="1">
      <alignment horizontal="center"/>
    </xf>
    <xf numFmtId="169" fontId="41" fillId="0" borderId="0" xfId="1" applyNumberFormat="1" applyFont="1" applyAlignment="1">
      <alignment vertical="center"/>
    </xf>
    <xf numFmtId="2" fontId="15" fillId="0" borderId="0" xfId="1" applyNumberFormat="1" applyFont="1" applyAlignment="1">
      <alignment horizontal="center" vertical="center"/>
    </xf>
    <xf numFmtId="0" fontId="41" fillId="0" borderId="5" xfId="1" applyFont="1" applyBorder="1" applyAlignment="1">
      <alignment vertical="center"/>
    </xf>
    <xf numFmtId="2" fontId="15" fillId="0" borderId="5" xfId="1" applyNumberFormat="1" applyFont="1" applyBorder="1" applyAlignment="1">
      <alignment horizontal="center" vertical="center"/>
    </xf>
    <xf numFmtId="0" fontId="48" fillId="0" borderId="0" xfId="1" applyFont="1"/>
    <xf numFmtId="0" fontId="3" fillId="3" borderId="0" xfId="1" applyFill="1"/>
    <xf numFmtId="0" fontId="41" fillId="3" borderId="0" xfId="1" applyFont="1" applyFill="1" applyAlignment="1">
      <alignment vertical="center"/>
    </xf>
    <xf numFmtId="0" fontId="41" fillId="0" borderId="0" xfId="1" applyFont="1" applyAlignment="1">
      <alignment vertical="top" wrapText="1"/>
    </xf>
    <xf numFmtId="0" fontId="41" fillId="3" borderId="0" xfId="1" applyFont="1" applyFill="1" applyAlignment="1">
      <alignment vertical="top" wrapText="1"/>
    </xf>
    <xf numFmtId="0" fontId="3" fillId="3" borderId="0" xfId="12" applyFill="1"/>
    <xf numFmtId="0" fontId="49" fillId="3" borderId="0" xfId="12" applyFont="1" applyFill="1"/>
    <xf numFmtId="180" fontId="44" fillId="3" borderId="0" xfId="12" applyNumberFormat="1" applyFont="1" applyFill="1" applyAlignment="1">
      <alignment horizontal="left"/>
    </xf>
    <xf numFmtId="0" fontId="45" fillId="3" borderId="1" xfId="12" applyFont="1" applyFill="1" applyBorder="1"/>
    <xf numFmtId="0" fontId="45" fillId="3" borderId="0" xfId="12" applyFont="1" applyFill="1" applyAlignment="1">
      <alignment horizontal="center"/>
    </xf>
    <xf numFmtId="0" fontId="12" fillId="3" borderId="29" xfId="11" applyFont="1" applyFill="1" applyBorder="1" applyAlignment="1">
      <alignment horizontal="center" vertical="center" wrapText="1"/>
    </xf>
    <xf numFmtId="0" fontId="45" fillId="3" borderId="6" xfId="12" applyFont="1" applyFill="1" applyBorder="1"/>
    <xf numFmtId="37" fontId="50" fillId="3" borderId="6" xfId="12" quotePrefix="1" applyNumberFormat="1" applyFont="1" applyFill="1" applyBorder="1" applyAlignment="1">
      <alignment horizontal="center" vertical="center"/>
    </xf>
    <xf numFmtId="0" fontId="41" fillId="3" borderId="25" xfId="12" applyFont="1" applyFill="1" applyBorder="1"/>
    <xf numFmtId="37" fontId="41" fillId="3" borderId="0" xfId="12" applyNumberFormat="1" applyFont="1" applyFill="1"/>
    <xf numFmtId="0" fontId="12" fillId="3" borderId="0" xfId="12" applyFont="1" applyFill="1"/>
    <xf numFmtId="181" fontId="41" fillId="3" borderId="0" xfId="12" applyNumberFormat="1" applyFont="1" applyFill="1" applyAlignment="1">
      <alignment horizontal="left" vertical="center"/>
    </xf>
    <xf numFmtId="164" fontId="41" fillId="3" borderId="0" xfId="12" applyNumberFormat="1" applyFont="1" applyFill="1" applyAlignment="1">
      <alignment vertical="center"/>
    </xf>
    <xf numFmtId="164" fontId="51" fillId="3" borderId="0" xfId="12" applyNumberFormat="1" applyFont="1" applyFill="1" applyAlignment="1">
      <alignment vertical="center"/>
    </xf>
    <xf numFmtId="181" fontId="51" fillId="3" borderId="5" xfId="12" applyNumberFormat="1" applyFont="1" applyFill="1" applyBorder="1" applyAlignment="1">
      <alignment horizontal="left" vertical="center"/>
    </xf>
    <xf numFmtId="164" fontId="51" fillId="3" borderId="5" xfId="12" applyNumberFormat="1" applyFont="1" applyFill="1" applyBorder="1" applyAlignment="1">
      <alignment vertical="center"/>
    </xf>
    <xf numFmtId="181" fontId="14" fillId="3" borderId="0" xfId="12" applyNumberFormat="1" applyFont="1" applyFill="1"/>
    <xf numFmtId="0" fontId="41" fillId="3" borderId="0" xfId="12" applyFont="1" applyFill="1" applyAlignment="1">
      <alignment vertical="center"/>
    </xf>
    <xf numFmtId="0" fontId="25" fillId="0" borderId="0" xfId="1" applyFont="1"/>
    <xf numFmtId="0" fontId="52" fillId="0" borderId="0" xfId="1" applyFont="1"/>
    <xf numFmtId="0" fontId="53" fillId="0" borderId="0" xfId="1" applyFont="1"/>
    <xf numFmtId="0" fontId="7" fillId="0" borderId="0" xfId="1" applyFont="1"/>
    <xf numFmtId="0" fontId="54" fillId="0" borderId="0" xfId="1" applyFont="1"/>
    <xf numFmtId="0" fontId="36" fillId="0" borderId="0" xfId="1" applyFont="1"/>
    <xf numFmtId="0" fontId="11" fillId="0" borderId="28" xfId="1" applyFont="1" applyBorder="1" applyAlignment="1">
      <alignment horizontal="center" vertical="center"/>
    </xf>
    <xf numFmtId="0" fontId="55" fillId="0" borderId="28" xfId="1" applyFont="1" applyBorder="1" applyAlignment="1">
      <alignment horizontal="center" vertical="center" wrapText="1"/>
    </xf>
    <xf numFmtId="0" fontId="40" fillId="0" borderId="28" xfId="1" applyFont="1" applyBorder="1" applyAlignment="1">
      <alignment horizontal="center" vertical="center" wrapText="1"/>
    </xf>
    <xf numFmtId="183" fontId="12" fillId="0" borderId="0" xfId="1" applyNumberFormat="1" applyFont="1"/>
    <xf numFmtId="0" fontId="56" fillId="0" borderId="0" xfId="1" applyFont="1" applyAlignment="1">
      <alignment vertical="center"/>
    </xf>
    <xf numFmtId="0" fontId="23" fillId="0" borderId="0" xfId="1" applyFont="1" applyAlignment="1">
      <alignment vertical="center" wrapText="1"/>
    </xf>
    <xf numFmtId="3" fontId="12" fillId="0" borderId="0" xfId="1" applyNumberFormat="1" applyFont="1" applyAlignment="1">
      <alignment horizontal="center" vertical="center" shrinkToFit="1"/>
    </xf>
    <xf numFmtId="3" fontId="23" fillId="0" borderId="0" xfId="1" applyNumberFormat="1" applyFont="1" applyAlignment="1">
      <alignment horizontal="center" vertical="center" shrinkToFit="1"/>
    </xf>
    <xf numFmtId="0" fontId="57" fillId="0" borderId="5" xfId="1" applyFont="1" applyBorder="1"/>
    <xf numFmtId="183" fontId="57" fillId="0" borderId="5" xfId="1" applyNumberFormat="1" applyFont="1" applyBorder="1"/>
    <xf numFmtId="0" fontId="33" fillId="0" borderId="0" xfId="1" applyFont="1"/>
    <xf numFmtId="0" fontId="58" fillId="0" borderId="0" xfId="1" applyFont="1"/>
    <xf numFmtId="0" fontId="59" fillId="0" borderId="0" xfId="1" applyFont="1"/>
    <xf numFmtId="183" fontId="18" fillId="0" borderId="0" xfId="1" applyNumberFormat="1" applyFont="1"/>
    <xf numFmtId="0" fontId="23" fillId="0" borderId="9" xfId="1" applyFont="1" applyBorder="1" applyAlignment="1">
      <alignment horizontal="left" vertical="center"/>
    </xf>
    <xf numFmtId="3" fontId="60" fillId="0" borderId="9" xfId="1" applyNumberFormat="1" applyFont="1" applyBorder="1" applyAlignment="1">
      <alignment horizontal="center" vertical="center" wrapText="1"/>
    </xf>
    <xf numFmtId="0" fontId="33" fillId="0" borderId="0" xfId="1" applyFont="1" applyAlignment="1">
      <alignment vertical="center"/>
    </xf>
    <xf numFmtId="0" fontId="61" fillId="0" borderId="0" xfId="1" applyFont="1"/>
    <xf numFmtId="0" fontId="6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63" fillId="0" borderId="0" xfId="1" applyFont="1" applyAlignment="1">
      <alignment vertical="center"/>
    </xf>
    <xf numFmtId="0" fontId="64" fillId="0" borderId="0" xfId="1" applyFont="1" applyAlignment="1">
      <alignment horizontal="center" vertical="center" wrapText="1"/>
    </xf>
    <xf numFmtId="2" fontId="63" fillId="0" borderId="0" xfId="1" applyNumberFormat="1" applyFont="1" applyAlignment="1">
      <alignment horizontal="center" vertical="center" wrapText="1"/>
    </xf>
    <xf numFmtId="2" fontId="65" fillId="0" borderId="0" xfId="1" applyNumberFormat="1" applyFont="1" applyAlignment="1">
      <alignment horizontal="center" vertical="center" wrapText="1"/>
    </xf>
    <xf numFmtId="2" fontId="14" fillId="0" borderId="0" xfId="1" applyNumberFormat="1" applyFont="1" applyAlignment="1">
      <alignment horizontal="center" vertical="center" wrapText="1"/>
    </xf>
    <xf numFmtId="3" fontId="14" fillId="0" borderId="0" xfId="1" applyNumberFormat="1" applyFont="1" applyAlignment="1">
      <alignment horizontal="center" vertical="center" wrapText="1"/>
    </xf>
    <xf numFmtId="0" fontId="14" fillId="0" borderId="30" xfId="1" applyFont="1" applyBorder="1" applyAlignment="1">
      <alignment horizontal="left" vertical="center" wrapText="1"/>
    </xf>
    <xf numFmtId="2" fontId="14" fillId="0" borderId="30" xfId="1" applyNumberFormat="1" applyFont="1" applyBorder="1" applyAlignment="1">
      <alignment horizontal="center" vertical="center" wrapText="1"/>
    </xf>
    <xf numFmtId="3" fontId="14" fillId="0" borderId="30" xfId="1" applyNumberFormat="1" applyFont="1" applyBorder="1" applyAlignment="1">
      <alignment horizontal="center" vertical="center" wrapText="1"/>
    </xf>
    <xf numFmtId="0" fontId="15" fillId="0" borderId="0" xfId="1" applyFont="1" applyAlignment="1">
      <alignment vertical="center"/>
    </xf>
    <xf numFmtId="0" fontId="0" fillId="0" borderId="0" xfId="0" applyAlignment="1">
      <alignment vertical="center"/>
    </xf>
    <xf numFmtId="0" fontId="67" fillId="0" borderId="0" xfId="14" applyAlignment="1">
      <alignment vertical="center"/>
    </xf>
    <xf numFmtId="0" fontId="68" fillId="0" borderId="0" xfId="14" applyFont="1" applyAlignment="1">
      <alignment horizontal="left" vertical="center"/>
    </xf>
    <xf numFmtId="0" fontId="68" fillId="3" borderId="0" xfId="14" applyFont="1" applyFill="1" applyAlignment="1">
      <alignment horizontal="left" vertical="center"/>
    </xf>
    <xf numFmtId="0" fontId="3" fillId="0" borderId="0" xfId="15" applyFont="1" applyAlignment="1">
      <alignment vertical="center"/>
    </xf>
    <xf numFmtId="0" fontId="69" fillId="0" borderId="0" xfId="15" applyFont="1" applyAlignment="1">
      <alignment vertical="center"/>
    </xf>
    <xf numFmtId="0" fontId="0" fillId="0" borderId="0" xfId="15" applyFont="1" applyAlignment="1">
      <alignment horizontal="left" vertical="center" wrapText="1"/>
    </xf>
    <xf numFmtId="0" fontId="3" fillId="0" borderId="25" xfId="15" applyFont="1" applyBorder="1" applyAlignment="1">
      <alignment vertical="center"/>
    </xf>
    <xf numFmtId="0" fontId="13" fillId="0" borderId="0" xfId="15" applyFont="1" applyAlignment="1">
      <alignment vertical="center"/>
    </xf>
    <xf numFmtId="0" fontId="3" fillId="3" borderId="5" xfId="15" applyFont="1" applyFill="1" applyBorder="1" applyAlignment="1">
      <alignment horizontal="center" vertical="center"/>
    </xf>
    <xf numFmtId="0" fontId="3" fillId="3" borderId="0" xfId="15" applyFont="1" applyFill="1" applyAlignment="1">
      <alignment vertical="center"/>
    </xf>
    <xf numFmtId="0" fontId="71" fillId="0" borderId="0" xfId="16" applyFont="1" applyAlignment="1">
      <alignment horizontal="center" vertical="center"/>
    </xf>
    <xf numFmtId="0" fontId="72" fillId="0" borderId="0" xfId="16" applyFont="1" applyAlignment="1">
      <alignment horizontal="center" vertical="center"/>
    </xf>
    <xf numFmtId="0" fontId="3" fillId="0" borderId="0" xfId="1" applyAlignment="1">
      <alignment horizontal="left" indent="1"/>
    </xf>
    <xf numFmtId="0" fontId="3" fillId="0" borderId="0" xfId="1" applyAlignment="1">
      <alignment horizontal="left"/>
    </xf>
    <xf numFmtId="0" fontId="13" fillId="0" borderId="0" xfId="1" applyFont="1" applyAlignment="1">
      <alignment horizontal="left"/>
    </xf>
    <xf numFmtId="1" fontId="3" fillId="0" borderId="0" xfId="1" applyNumberFormat="1" applyAlignment="1">
      <alignment horizontal="left"/>
    </xf>
    <xf numFmtId="0" fontId="13" fillId="0" borderId="0" xfId="1" applyFont="1" applyAlignment="1">
      <alignment horizontal="left" indent="1"/>
    </xf>
    <xf numFmtId="0" fontId="3" fillId="0" borderId="0" xfId="1" applyAlignment="1">
      <alignment horizontal="left" vertical="center" indent="2"/>
    </xf>
    <xf numFmtId="0" fontId="3" fillId="0" borderId="0" xfId="1" applyAlignment="1">
      <alignment horizontal="left" vertical="center" wrapText="1"/>
    </xf>
    <xf numFmtId="0" fontId="3" fillId="0" borderId="0" xfId="1" applyAlignment="1">
      <alignment vertical="center" wrapText="1"/>
    </xf>
    <xf numFmtId="0" fontId="3" fillId="0" borderId="0" xfId="1" applyAlignment="1">
      <alignment wrapText="1"/>
    </xf>
    <xf numFmtId="0" fontId="3" fillId="0" borderId="0" xfId="1" applyAlignment="1">
      <alignment horizontal="left" wrapText="1"/>
    </xf>
    <xf numFmtId="0" fontId="0" fillId="0" borderId="0" xfId="15" applyFont="1" applyAlignment="1">
      <alignment vertical="center" wrapText="1"/>
    </xf>
    <xf numFmtId="167" fontId="72" fillId="0" borderId="0" xfId="17" applyFont="1" applyFill="1" applyBorder="1" applyAlignment="1">
      <alignment horizontal="center" vertical="center"/>
    </xf>
    <xf numFmtId="0" fontId="3" fillId="0" borderId="0" xfId="1" applyAlignment="1">
      <alignment horizontal="left" vertical="top" wrapText="1"/>
    </xf>
    <xf numFmtId="0" fontId="13" fillId="0" borderId="0" xfId="1" applyFont="1" applyAlignment="1">
      <alignment wrapText="1"/>
    </xf>
    <xf numFmtId="0" fontId="3" fillId="0" borderId="0" xfId="1" applyAlignment="1">
      <alignment horizontal="left" indent="2"/>
    </xf>
    <xf numFmtId="1" fontId="13" fillId="0" borderId="0" xfId="1" applyNumberFormat="1" applyFont="1" applyAlignment="1">
      <alignment horizontal="left" wrapText="1"/>
    </xf>
    <xf numFmtId="0" fontId="13" fillId="0" borderId="0" xfId="1" quotePrefix="1" applyFont="1" applyAlignment="1">
      <alignment wrapText="1"/>
    </xf>
    <xf numFmtId="1" fontId="13" fillId="0" borderId="0" xfId="1" applyNumberFormat="1" applyFont="1" applyAlignment="1">
      <alignment horizontal="left"/>
    </xf>
    <xf numFmtId="0" fontId="13" fillId="0" borderId="0" xfId="1" applyFont="1" applyAlignment="1">
      <alignment vertical="center" wrapText="1"/>
    </xf>
    <xf numFmtId="0" fontId="13" fillId="0" borderId="0" xfId="15" applyFont="1" applyAlignment="1">
      <alignment horizontal="left" vertical="center" indent="1"/>
    </xf>
    <xf numFmtId="0" fontId="13" fillId="0" borderId="0" xfId="1" applyFont="1" applyAlignment="1">
      <alignment vertical="center"/>
    </xf>
    <xf numFmtId="0" fontId="0" fillId="0" borderId="0" xfId="15" applyFont="1" applyAlignment="1">
      <alignment vertical="center"/>
    </xf>
    <xf numFmtId="0" fontId="13" fillId="0" borderId="0" xfId="15" applyFont="1" applyAlignment="1">
      <alignment horizontal="left" vertical="center"/>
    </xf>
    <xf numFmtId="0" fontId="3" fillId="0" borderId="0" xfId="1" quotePrefix="1" applyAlignment="1">
      <alignment horizontal="left"/>
    </xf>
    <xf numFmtId="0" fontId="3" fillId="0" borderId="0" xfId="15" applyFont="1" applyAlignment="1">
      <alignment horizontal="left" vertical="center" indent="2"/>
    </xf>
    <xf numFmtId="0" fontId="73" fillId="0" borderId="0" xfId="15" applyFont="1" applyAlignment="1">
      <alignment vertical="center"/>
    </xf>
    <xf numFmtId="0" fontId="74" fillId="0" borderId="0" xfId="16" applyFont="1"/>
    <xf numFmtId="0" fontId="74" fillId="0" borderId="0" xfId="16" applyFont="1" applyAlignment="1">
      <alignment horizontal="center" vertical="center"/>
    </xf>
    <xf numFmtId="0" fontId="73" fillId="0" borderId="0" xfId="16" applyFont="1" applyAlignment="1">
      <alignment horizontal="center" vertical="center"/>
    </xf>
    <xf numFmtId="0" fontId="72" fillId="0" borderId="0" xfId="16" applyFont="1"/>
    <xf numFmtId="0" fontId="73" fillId="0" borderId="0" xfId="16" applyFont="1" applyAlignment="1">
      <alignment horizontal="left"/>
    </xf>
    <xf numFmtId="0" fontId="71" fillId="0" borderId="0" xfId="16" quotePrefix="1" applyFont="1" applyAlignment="1">
      <alignment horizontal="center" vertical="center"/>
    </xf>
    <xf numFmtId="0" fontId="72" fillId="0" borderId="0" xfId="16" quotePrefix="1" applyFont="1" applyAlignment="1">
      <alignment horizontal="center" vertical="center"/>
    </xf>
    <xf numFmtId="0" fontId="74" fillId="4" borderId="0" xfId="16" applyFont="1" applyFill="1"/>
    <xf numFmtId="0" fontId="73" fillId="4" borderId="0" xfId="16" applyFont="1" applyFill="1" applyAlignment="1">
      <alignment horizontal="right"/>
    </xf>
    <xf numFmtId="0" fontId="2" fillId="0" borderId="0" xfId="0" applyFont="1" applyAlignment="1">
      <alignment vertical="center"/>
    </xf>
    <xf numFmtId="0" fontId="19" fillId="0" borderId="35" xfId="1" applyFont="1" applyBorder="1"/>
    <xf numFmtId="0" fontId="19" fillId="0" borderId="0" xfId="1" applyFont="1"/>
    <xf numFmtId="17" fontId="19" fillId="0" borderId="0" xfId="1" applyNumberFormat="1" applyFont="1"/>
    <xf numFmtId="0" fontId="75" fillId="0" borderId="0" xfId="1" applyFont="1"/>
    <xf numFmtId="0" fontId="76" fillId="0" borderId="0" xfId="1" applyFont="1"/>
    <xf numFmtId="0" fontId="24" fillId="0" borderId="0" xfId="1" applyFont="1" applyAlignment="1">
      <alignment horizontal="center"/>
    </xf>
    <xf numFmtId="0" fontId="55" fillId="0" borderId="0" xfId="1" applyFont="1" applyAlignment="1">
      <alignment horizontal="justify" vertical="justify" wrapText="1"/>
    </xf>
    <xf numFmtId="0" fontId="19" fillId="0" borderId="0" xfId="1" applyFont="1" applyAlignment="1">
      <alignment vertical="justify" wrapText="1"/>
    </xf>
    <xf numFmtId="0" fontId="3" fillId="0" borderId="0" xfId="1" applyAlignment="1">
      <alignment horizontal="justify" vertical="center" wrapText="1"/>
    </xf>
    <xf numFmtId="0" fontId="19" fillId="0" borderId="0" xfId="1" applyFont="1" applyAlignment="1">
      <alignment horizontal="justify" vertical="center" wrapText="1"/>
    </xf>
    <xf numFmtId="0" fontId="13" fillId="0" borderId="0" xfId="1" applyFont="1" applyAlignment="1">
      <alignment horizontal="justify" vertical="center" wrapText="1"/>
    </xf>
    <xf numFmtId="0" fontId="19" fillId="0" borderId="36" xfId="1" applyFont="1" applyBorder="1"/>
    <xf numFmtId="0" fontId="24" fillId="0" borderId="0" xfId="1" applyFont="1" applyAlignment="1">
      <alignment horizontal="center"/>
    </xf>
    <xf numFmtId="0" fontId="55" fillId="0" borderId="0" xfId="1" applyFont="1" applyAlignment="1">
      <alignment horizontal="justify" vertical="justify" wrapText="1"/>
    </xf>
    <xf numFmtId="0" fontId="3" fillId="0" borderId="0" xfId="1" applyAlignment="1">
      <alignment horizontal="justify" vertical="center" wrapText="1"/>
    </xf>
    <xf numFmtId="0" fontId="13" fillId="0" borderId="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66" fontId="7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0" borderId="3" xfId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66" fillId="0" borderId="0" xfId="0" applyFont="1" applyAlignment="1">
      <alignment horizontal="center" vertical="center"/>
    </xf>
    <xf numFmtId="0" fontId="70" fillId="0" borderId="11" xfId="15" applyFont="1" applyBorder="1" applyAlignment="1">
      <alignment horizontal="left" vertical="center" wrapText="1"/>
    </xf>
    <xf numFmtId="0" fontId="70" fillId="0" borderId="13" xfId="15" applyFont="1" applyBorder="1" applyAlignment="1">
      <alignment horizontal="left" vertical="center" wrapText="1"/>
    </xf>
    <xf numFmtId="0" fontId="70" fillId="0" borderId="31" xfId="15" applyFont="1" applyBorder="1" applyAlignment="1">
      <alignment horizontal="left" vertical="center" wrapText="1"/>
    </xf>
    <xf numFmtId="0" fontId="70" fillId="0" borderId="32" xfId="15" applyFont="1" applyBorder="1" applyAlignment="1">
      <alignment horizontal="left" vertical="center" wrapText="1"/>
    </xf>
    <xf numFmtId="0" fontId="70" fillId="0" borderId="33" xfId="15" applyFont="1" applyBorder="1" applyAlignment="1">
      <alignment horizontal="left" vertical="center" wrapText="1"/>
    </xf>
    <xf numFmtId="0" fontId="70" fillId="0" borderId="34" xfId="15" applyFont="1" applyBorder="1" applyAlignment="1">
      <alignment horizontal="left" vertical="center" wrapText="1"/>
    </xf>
    <xf numFmtId="0" fontId="71" fillId="0" borderId="0" xfId="16" applyFont="1" applyAlignment="1">
      <alignment horizontal="center" vertical="center"/>
    </xf>
    <xf numFmtId="0" fontId="13" fillId="0" borderId="0" xfId="1" applyFont="1" applyAlignment="1">
      <alignment horizontal="left" vertical="center"/>
    </xf>
    <xf numFmtId="0" fontId="13" fillId="0" borderId="0" xfId="15" applyFont="1" applyAlignment="1">
      <alignment horizontal="left" vertical="center"/>
    </xf>
    <xf numFmtId="0" fontId="34" fillId="0" borderId="0" xfId="6" applyFont="1" applyAlignment="1">
      <alignment horizontal="center" wrapText="1"/>
    </xf>
    <xf numFmtId="0" fontId="6" fillId="0" borderId="0" xfId="6" applyFont="1" applyAlignment="1">
      <alignment horizontal="center" wrapText="1"/>
    </xf>
    <xf numFmtId="166" fontId="7" fillId="0" borderId="0" xfId="6" applyNumberFormat="1" applyFont="1" applyAlignment="1">
      <alignment horizontal="center" wrapText="1"/>
    </xf>
    <xf numFmtId="0" fontId="7" fillId="0" borderId="0" xfId="6" applyFont="1" applyAlignment="1">
      <alignment horizontal="center" wrapText="1"/>
    </xf>
    <xf numFmtId="0" fontId="9" fillId="0" borderId="0" xfId="6" applyFont="1" applyAlignment="1">
      <alignment horizontal="center" wrapText="1"/>
    </xf>
    <xf numFmtId="0" fontId="28" fillId="0" borderId="0" xfId="6" applyFont="1" applyAlignment="1">
      <alignment horizontal="center" wrapText="1"/>
    </xf>
    <xf numFmtId="0" fontId="11" fillId="0" borderId="1" xfId="6" applyFont="1" applyBorder="1" applyAlignment="1">
      <alignment horizontal="center" vertical="center"/>
    </xf>
    <xf numFmtId="0" fontId="11" fillId="0" borderId="6" xfId="6" applyFont="1" applyBorder="1" applyAlignment="1">
      <alignment horizontal="center" vertical="center"/>
    </xf>
    <xf numFmtId="0" fontId="23" fillId="0" borderId="2" xfId="6" applyFont="1" applyBorder="1" applyAlignment="1">
      <alignment horizontal="center"/>
    </xf>
    <xf numFmtId="0" fontId="68" fillId="0" borderId="0" xfId="14" applyFont="1" applyAlignment="1">
      <alignment horizontal="left" vertical="center"/>
    </xf>
    <xf numFmtId="0" fontId="6" fillId="0" borderId="0" xfId="6" applyFont="1" applyAlignment="1">
      <alignment horizontal="center" vertical="center" wrapText="1"/>
    </xf>
    <xf numFmtId="166" fontId="7" fillId="0" borderId="0" xfId="6" applyNumberFormat="1" applyFont="1" applyAlignment="1">
      <alignment horizontal="center" vertical="center" wrapText="1"/>
    </xf>
    <xf numFmtId="0" fontId="23" fillId="0" borderId="2" xfId="6" applyFont="1" applyBorder="1" applyAlignment="1">
      <alignment horizontal="center" vertical="center"/>
    </xf>
    <xf numFmtId="0" fontId="40" fillId="0" borderId="2" xfId="6" applyFont="1" applyBorder="1" applyAlignment="1">
      <alignment horizontal="center"/>
    </xf>
    <xf numFmtId="0" fontId="14" fillId="0" borderId="0" xfId="7" applyFont="1" applyAlignment="1" applyProtection="1">
      <alignment horizontal="left" vertical="center" wrapText="1"/>
      <protection locked="0"/>
    </xf>
    <xf numFmtId="0" fontId="14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23" fillId="0" borderId="1" xfId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182" fontId="7" fillId="0" borderId="0" xfId="1" applyNumberFormat="1" applyFont="1" applyAlignment="1">
      <alignment horizontal="center"/>
    </xf>
    <xf numFmtId="0" fontId="9" fillId="0" borderId="0" xfId="1" applyFont="1" applyAlignment="1">
      <alignment horizontal="center"/>
    </xf>
    <xf numFmtId="0" fontId="23" fillId="0" borderId="8" xfId="5" applyFont="1" applyBorder="1" applyAlignment="1">
      <alignment horizontal="center"/>
    </xf>
    <xf numFmtId="0" fontId="23" fillId="0" borderId="10" xfId="5" applyFont="1" applyBorder="1" applyAlignment="1">
      <alignment horizontal="center"/>
    </xf>
    <xf numFmtId="0" fontId="23" fillId="0" borderId="7" xfId="5" applyFont="1" applyBorder="1" applyAlignment="1">
      <alignment horizontal="center" vertical="center" wrapText="1"/>
    </xf>
    <xf numFmtId="0" fontId="23" fillId="0" borderId="12" xfId="5" applyFont="1" applyBorder="1" applyAlignment="1">
      <alignment horizontal="center" vertical="center" wrapText="1"/>
    </xf>
    <xf numFmtId="0" fontId="6" fillId="0" borderId="0" xfId="5" applyFont="1" applyAlignment="1">
      <alignment horizontal="center" vertical="top" wrapText="1"/>
    </xf>
    <xf numFmtId="166" fontId="7" fillId="0" borderId="0" xfId="5" applyNumberFormat="1" applyFont="1" applyAlignment="1">
      <alignment horizontal="center"/>
    </xf>
    <xf numFmtId="0" fontId="9" fillId="0" borderId="0" xfId="5" applyFont="1" applyAlignment="1">
      <alignment horizontal="center"/>
    </xf>
    <xf numFmtId="0" fontId="23" fillId="0" borderId="7" xfId="5" applyFont="1" applyBorder="1" applyAlignment="1">
      <alignment horizontal="left" vertical="center" wrapText="1"/>
    </xf>
    <xf numFmtId="0" fontId="23" fillId="0" borderId="12" xfId="5" applyFont="1" applyBorder="1" applyAlignment="1">
      <alignment horizontal="left" vertical="center" wrapText="1"/>
    </xf>
    <xf numFmtId="170" fontId="23" fillId="0" borderId="8" xfId="5" applyNumberFormat="1" applyFont="1" applyBorder="1" applyAlignment="1">
      <alignment horizontal="center"/>
    </xf>
    <xf numFmtId="170" fontId="23" fillId="0" borderId="9" xfId="5" applyNumberFormat="1" applyFont="1" applyBorder="1" applyAlignment="1">
      <alignment horizontal="center"/>
    </xf>
    <xf numFmtId="170" fontId="23" fillId="0" borderId="10" xfId="5" applyNumberFormat="1" applyFont="1" applyBorder="1" applyAlignment="1">
      <alignment horizontal="center"/>
    </xf>
    <xf numFmtId="0" fontId="23" fillId="0" borderId="11" xfId="5" applyFont="1" applyBorder="1" applyAlignment="1">
      <alignment horizontal="center" vertical="center" wrapText="1"/>
    </xf>
    <xf numFmtId="0" fontId="23" fillId="0" borderId="14" xfId="5" applyFont="1" applyBorder="1" applyAlignment="1">
      <alignment horizontal="center" vertical="center" wrapText="1"/>
    </xf>
    <xf numFmtId="0" fontId="41" fillId="3" borderId="0" xfId="1" applyFont="1" applyFill="1" applyAlignment="1">
      <alignment horizontal="left" vertical="center" wrapText="1"/>
    </xf>
    <xf numFmtId="0" fontId="3" fillId="3" borderId="0" xfId="1" applyFill="1"/>
    <xf numFmtId="0" fontId="23" fillId="0" borderId="27" xfId="11" applyFont="1" applyBorder="1" applyAlignment="1">
      <alignment horizontal="center" vertical="center" wrapText="1"/>
    </xf>
    <xf numFmtId="0" fontId="13" fillId="0" borderId="0" xfId="1" applyFont="1"/>
    <xf numFmtId="0" fontId="23" fillId="3" borderId="27" xfId="1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0" fontId="3" fillId="0" borderId="1" xfId="1" applyBorder="1"/>
    <xf numFmtId="0" fontId="3" fillId="0" borderId="0" xfId="1"/>
    <xf numFmtId="0" fontId="23" fillId="0" borderId="0" xfId="11" applyFont="1" applyAlignment="1">
      <alignment horizontal="center" vertical="center" wrapText="1"/>
    </xf>
    <xf numFmtId="166" fontId="7" fillId="0" borderId="0" xfId="1" applyNumberFormat="1" applyFont="1" applyAlignment="1">
      <alignment horizontal="center"/>
    </xf>
    <xf numFmtId="0" fontId="8" fillId="0" borderId="0" xfId="1" applyFont="1"/>
    <xf numFmtId="0" fontId="43" fillId="0" borderId="0" xfId="1" applyFont="1"/>
    <xf numFmtId="0" fontId="23" fillId="0" borderId="28" xfId="11" applyFont="1" applyBorder="1" applyAlignment="1">
      <alignment horizontal="center"/>
    </xf>
    <xf numFmtId="0" fontId="3" fillId="0" borderId="28" xfId="1" applyBorder="1"/>
    <xf numFmtId="0" fontId="23" fillId="0" borderId="1" xfId="11" applyFont="1" applyBorder="1" applyAlignment="1">
      <alignment horizontal="center" vertical="center" wrapText="1"/>
    </xf>
    <xf numFmtId="0" fontId="14" fillId="3" borderId="0" xfId="12" applyFont="1" applyFill="1" applyAlignment="1">
      <alignment horizontal="left" vertical="top" wrapText="1"/>
    </xf>
    <xf numFmtId="0" fontId="3" fillId="3" borderId="0" xfId="12" applyFill="1"/>
    <xf numFmtId="0" fontId="6" fillId="3" borderId="0" xfId="12" applyFont="1" applyFill="1" applyAlignment="1">
      <alignment horizontal="center"/>
    </xf>
    <xf numFmtId="166" fontId="7" fillId="3" borderId="0" xfId="12" applyNumberFormat="1" applyFont="1" applyFill="1" applyAlignment="1">
      <alignment horizontal="center"/>
    </xf>
    <xf numFmtId="0" fontId="9" fillId="3" borderId="0" xfId="12" applyFont="1" applyFill="1" applyAlignment="1">
      <alignment horizontal="center"/>
    </xf>
    <xf numFmtId="0" fontId="23" fillId="3" borderId="1" xfId="11" applyFont="1" applyFill="1" applyBorder="1" applyAlignment="1">
      <alignment horizontal="center" vertical="center" wrapText="1"/>
    </xf>
    <xf numFmtId="0" fontId="3" fillId="0" borderId="1" xfId="12" applyBorder="1"/>
    <xf numFmtId="2" fontId="23" fillId="0" borderId="1" xfId="1" applyNumberFormat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/>
    </xf>
    <xf numFmtId="0" fontId="6" fillId="0" borderId="0" xfId="1" applyFont="1" applyAlignment="1">
      <alignment horizontal="center" wrapText="1"/>
    </xf>
    <xf numFmtId="0" fontId="23" fillId="0" borderId="1" xfId="1" applyFont="1" applyBorder="1" applyAlignment="1">
      <alignment horizontal="center" vertical="center" wrapText="1"/>
    </xf>
    <xf numFmtId="0" fontId="23" fillId="0" borderId="3" xfId="1" applyFont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 wrapText="1"/>
    </xf>
    <xf numFmtId="2" fontId="12" fillId="0" borderId="3" xfId="1" applyNumberFormat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wrapText="1"/>
    </xf>
  </cellXfs>
  <cellStyles count="18">
    <cellStyle name="Hipervínculo" xfId="14" builtinId="8"/>
    <cellStyle name="Millares [0]_1.2.4_36Estruct%-credIndirectXEmp04-01" xfId="3" xr:uid="{B4C7817C-319E-48A4-8688-CC41DDCF2771}"/>
    <cellStyle name="Millares 2" xfId="4" xr:uid="{0DEDA4DA-BBD0-4C9A-BFD1-CBEA8B4881B1}"/>
    <cellStyle name="Millares 2 2" xfId="17" xr:uid="{6709BB12-3BE5-4ABB-90B5-799AB6D05F4C}"/>
    <cellStyle name="Millares 7" xfId="13" xr:uid="{67BBF51F-0648-40AB-9971-FB8F3609744D}"/>
    <cellStyle name="Millares_14-Indicadores Bcos" xfId="10" xr:uid="{A11370FA-25D8-4E96-A9E1-D443C1AC2C1A}"/>
    <cellStyle name="Millares_35-43 Bcos Ene-2002" xfId="2" xr:uid="{4019CC1A-81D6-45D1-83C8-D1E6C5038586}"/>
    <cellStyle name="Normal" xfId="0" builtinId="0"/>
    <cellStyle name="Normal 2" xfId="1" xr:uid="{DD39E3BD-9370-434B-9B0B-263556DBF11D}"/>
    <cellStyle name="Normal 2 2" xfId="12" xr:uid="{633D4BB6-F23B-42EB-ADB0-3B022DDD2E8E}"/>
    <cellStyle name="Normal 2 2 2" xfId="15" xr:uid="{AB9A94D3-9D04-403C-8F9C-67A4C9D8A5B0}"/>
    <cellStyle name="Normal 3" xfId="5" xr:uid="{C71F18C3-A6B0-4E90-BCE5-675AC28D6B4D}"/>
    <cellStyle name="Normal 3 2" xfId="16" xr:uid="{A3B59E18-EF34-4D2C-8B3A-E9F23A8C3AD0}"/>
    <cellStyle name="Normal 4" xfId="9" xr:uid="{1D0F8639-C826-4525-B6F3-3768A118D63B}"/>
    <cellStyle name="Normal_BG-bcos-Jul-2001" xfId="7" xr:uid="{CB91888B-8CF4-4BED-BD58-5C2C703741CA}"/>
    <cellStyle name="Normal_BG-Nac y Cof 062001" xfId="6" xr:uid="{A56BA97A-3025-4746-BB18-D60C10F19B8C}"/>
    <cellStyle name="Normal_Palanca_06.99" xfId="11" xr:uid="{A2DD4C30-A405-4817-974C-E52EB6E83DF6}"/>
    <cellStyle name="Porcentaje 2" xfId="8" xr:uid="{BBB466CC-3EC1-4FDF-8F58-6457702BE8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781050</xdr:colOff>
      <xdr:row>8</xdr:row>
      <xdr:rowOff>47626</xdr:rowOff>
    </xdr:from>
    <xdr:to>
      <xdr:col>6</xdr:col>
      <xdr:colOff>104775</xdr:colOff>
      <xdr:row>15</xdr:row>
      <xdr:rowOff>19051</xdr:rowOff>
    </xdr:to>
    <xdr:pic>
      <xdr:nvPicPr>
        <xdr:cNvPr id="2" name="1 Imagen" descr="C:\Documents and Settings\cmercado\Mis documentos\Cathy Mercado\LOGOS\con República del Perú\Logo SBS RDP BN final.jpg">
          <a:extLst>
            <a:ext uri="{FF2B5EF4-FFF2-40B4-BE49-F238E27FC236}">
              <a16:creationId xmlns:a16="http://schemas.microsoft.com/office/drawing/2014/main" id="{87BD6325-75D3-4DD3-AF36-FFFD8CD1D44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46910" y="1739266"/>
          <a:ext cx="2707005" cy="1358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Informes\2009\04%20Abr\Palanca\fx%20risk%20&amp;%20trading%20portfolio%20feb09%20(version%20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-Bcos\F&#243;rmula%20Excel-Siscor\Bcos\Estad&#237;stica%20Banc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web.sbs.gob.pe/BOLETIN/MENSUAL/Inf-financiera/2002/2002-03/Web/Public/01-25%20Bcos%20Mar-2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Informes\2008\05%20May\Reporte%20Mensual%20de%20Mercado\ReporteMensualRM1MAYO2008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Relationship Id="rId1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/Relationships>
</file>

<file path=xl/externalLinks/_rels/externalLink9.xml.rels><?xml version="1.0" encoding="UTF-8" standalone="yes"?>
<Relationships xmlns="http://schemas.openxmlformats.org/package/2006/relationships"><Relationship Id="rId3" Type="http://schemas.openxmlformats.org/officeDocument/2006/relationships/externalLinkPath" Target="../2026/Feb/Estatales/Data/Plantilla%20BG%20y%20EGP%20Ent.%20Estatales%20e%20Indicadores%20Feb%202026.xlsm" TargetMode="External"/><Relationship Id="rId2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Relationship Id="rId1" Type="http://schemas.openxmlformats.org/officeDocument/2006/relationships/externalLinkPath" Target="/Pc-OBorda/Boletin-Bcos/BOLETIN%20PUBLIC%20WEB/2026/Feb/Estatales/Data/Plantilla%20BG%20y%20EGP%20Ent.%20Estatales%20e%20Indicadores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icion ME"/>
      <sheetName val="Req Patrimonial"/>
      <sheetName val="cdo 23"/>
      <sheetName val="cdo 25"/>
      <sheetName val="Instrucciones"/>
    </sheetNames>
    <sheetDataSet>
      <sheetData sheetId="0">
        <row r="1">
          <cell r="C1">
            <v>39903</v>
          </cell>
        </row>
        <row r="34">
          <cell r="B34" t="str">
            <v>BCP</v>
          </cell>
          <cell r="C34" t="str">
            <v>BCP</v>
          </cell>
          <cell r="D34">
            <v>3427787.8114800001</v>
          </cell>
          <cell r="E34">
            <v>5881996.5731099993</v>
          </cell>
          <cell r="F34">
            <v>2796397.3939299998</v>
          </cell>
          <cell r="G34">
            <v>5289095.4106200002</v>
          </cell>
          <cell r="H34">
            <v>2796397.4458900001</v>
          </cell>
          <cell r="I34">
            <v>5289095.46251</v>
          </cell>
        </row>
        <row r="35">
          <cell r="B35" t="str">
            <v>CON</v>
          </cell>
          <cell r="C35" t="str">
            <v>BBVA_CONTINENTAL</v>
          </cell>
          <cell r="D35">
            <v>6331850.9950999999</v>
          </cell>
          <cell r="E35">
            <v>6088135.9830400003</v>
          </cell>
          <cell r="F35">
            <v>6007551.7244100003</v>
          </cell>
          <cell r="G35">
            <v>4803021.7759999996</v>
          </cell>
          <cell r="H35">
            <v>6007551.72425</v>
          </cell>
          <cell r="I35">
            <v>4803021.7759799995</v>
          </cell>
        </row>
        <row r="36">
          <cell r="B36" t="str">
            <v>INT</v>
          </cell>
          <cell r="C36" t="str">
            <v>INTERBANK</v>
          </cell>
          <cell r="D36">
            <v>1249343.5032200001</v>
          </cell>
          <cell r="E36">
            <v>1846474.9343800002</v>
          </cell>
          <cell r="F36">
            <v>1136262.4470899999</v>
          </cell>
          <cell r="G36">
            <v>1839359.6385299999</v>
          </cell>
          <cell r="H36">
            <v>1136262.44704</v>
          </cell>
          <cell r="I36">
            <v>1839359.63849</v>
          </cell>
        </row>
        <row r="37">
          <cell r="B37" t="str">
            <v>SCO</v>
          </cell>
          <cell r="C37" t="str">
            <v>SCOTIABANK</v>
          </cell>
          <cell r="D37">
            <v>3720149.7927199998</v>
          </cell>
          <cell r="E37">
            <v>4889879.8330100002</v>
          </cell>
          <cell r="F37">
            <v>3707953.8924600002</v>
          </cell>
          <cell r="G37">
            <v>4852229.2752</v>
          </cell>
          <cell r="H37">
            <v>3707953.8924099999</v>
          </cell>
          <cell r="I37">
            <v>4852229.2752099996</v>
          </cell>
        </row>
        <row r="38">
          <cell r="B38" t="str">
            <v>FIN</v>
          </cell>
          <cell r="C38" t="str">
            <v>FINANCIERO</v>
          </cell>
          <cell r="D38">
            <v>0</v>
          </cell>
          <cell r="E38">
            <v>3451.5930800000001</v>
          </cell>
          <cell r="F38">
            <v>0</v>
          </cell>
          <cell r="G38">
            <v>3451.5930800000001</v>
          </cell>
          <cell r="H38">
            <v>0</v>
          </cell>
          <cell r="I38">
            <v>3451.5930699999999</v>
          </cell>
        </row>
        <row r="39">
          <cell r="B39" t="str">
            <v>COM</v>
          </cell>
          <cell r="C39" t="str">
            <v>COMERCIO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B40" t="str">
            <v>HSB</v>
          </cell>
          <cell r="C40" t="str">
            <v>HSBC</v>
          </cell>
          <cell r="D40">
            <v>151330.97839999999</v>
          </cell>
          <cell r="E40">
            <v>425154.5</v>
          </cell>
          <cell r="F40">
            <v>0</v>
          </cell>
          <cell r="G40">
            <v>0</v>
          </cell>
          <cell r="H40">
            <v>151330.97839999999</v>
          </cell>
          <cell r="I40">
            <v>425154.5</v>
          </cell>
        </row>
        <row r="41">
          <cell r="B41" t="str">
            <v>CIT</v>
          </cell>
          <cell r="C41" t="str">
            <v>CITIBANK</v>
          </cell>
          <cell r="D41">
            <v>1976865.6606600001</v>
          </cell>
          <cell r="E41">
            <v>2370556.22731</v>
          </cell>
          <cell r="F41">
            <v>1715828.7604100001</v>
          </cell>
          <cell r="G41">
            <v>2146216.3988900003</v>
          </cell>
          <cell r="H41">
            <v>1715828.7604100001</v>
          </cell>
          <cell r="I41">
            <v>2146216.39891</v>
          </cell>
        </row>
        <row r="42">
          <cell r="B42" t="str">
            <v>BIF</v>
          </cell>
          <cell r="C42" t="str">
            <v>BIF</v>
          </cell>
          <cell r="D42">
            <v>12990.1662</v>
          </cell>
          <cell r="E42">
            <v>13267.125880000001</v>
          </cell>
          <cell r="F42">
            <v>6495.0835800000004</v>
          </cell>
          <cell r="G42">
            <v>6772.0432599999995</v>
          </cell>
          <cell r="H42">
            <v>6495.0830999999998</v>
          </cell>
          <cell r="I42">
            <v>6772.0427800000007</v>
          </cell>
        </row>
        <row r="43">
          <cell r="B43" t="str">
            <v>MIB</v>
          </cell>
          <cell r="C43" t="str">
            <v>MIBANCO</v>
          </cell>
          <cell r="D43">
            <v>30029.5</v>
          </cell>
          <cell r="E43">
            <v>0</v>
          </cell>
          <cell r="F43">
            <v>30029.5</v>
          </cell>
          <cell r="G43">
            <v>0</v>
          </cell>
          <cell r="H43">
            <v>30029.5</v>
          </cell>
          <cell r="I43">
            <v>0</v>
          </cell>
        </row>
        <row r="44">
          <cell r="B44" t="str">
            <v>FAL</v>
          </cell>
          <cell r="C44" t="str">
            <v>FALABELLA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B45" t="str">
            <v>RIP</v>
          </cell>
          <cell r="C45" t="str">
            <v>RIPLEY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B46" t="str">
            <v>AZT</v>
          </cell>
          <cell r="C46" t="str">
            <v>AZTECA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 t="str">
            <v>SAN</v>
          </cell>
          <cell r="C47" t="str">
            <v>SANTANDER</v>
          </cell>
          <cell r="D47">
            <v>215760.36100999999</v>
          </cell>
          <cell r="E47">
            <v>532358.21579000005</v>
          </cell>
          <cell r="F47">
            <v>215760.36099000002</v>
          </cell>
          <cell r="G47">
            <v>532358.21583</v>
          </cell>
          <cell r="H47">
            <v>215760.36099000002</v>
          </cell>
          <cell r="I47">
            <v>532358.21577000001</v>
          </cell>
        </row>
        <row r="48">
          <cell r="B48" t="str">
            <v>DEU</v>
          </cell>
          <cell r="C48" t="str">
            <v>DEUTSCHE</v>
          </cell>
          <cell r="D48">
            <v>859626.65998</v>
          </cell>
          <cell r="E48">
            <v>783396.29135000007</v>
          </cell>
          <cell r="F48">
            <v>859626.65998</v>
          </cell>
          <cell r="G48">
            <v>783396.29135000007</v>
          </cell>
          <cell r="H48">
            <v>859626.65998</v>
          </cell>
          <cell r="I48">
            <v>783396.29135000007</v>
          </cell>
        </row>
        <row r="49">
          <cell r="B49" t="str">
            <v>SIS</v>
          </cell>
          <cell r="C49" t="str">
            <v>SISTEMA</v>
          </cell>
          <cell r="D49">
            <v>17975735.428769998</v>
          </cell>
          <cell r="E49">
            <v>22834671.276950002</v>
          </cell>
          <cell r="F49">
            <v>16475905.82285</v>
          </cell>
          <cell r="G49">
            <v>20255900.642759997</v>
          </cell>
          <cell r="H49">
            <v>16627236.852469999</v>
          </cell>
          <cell r="I49">
            <v>20681055.19407</v>
          </cell>
        </row>
        <row r="56">
          <cell r="B56" t="str">
            <v>BCP</v>
          </cell>
          <cell r="C56" t="str">
            <v>BCP</v>
          </cell>
          <cell r="D56">
            <v>550798.61311999999</v>
          </cell>
          <cell r="E56">
            <v>1323436.0395799999</v>
          </cell>
          <cell r="F56">
            <v>550798.61326999997</v>
          </cell>
          <cell r="G56">
            <v>1323436.0399100001</v>
          </cell>
          <cell r="H56">
            <v>550798.61311000003</v>
          </cell>
          <cell r="I56">
            <v>1323436.0395899999</v>
          </cell>
        </row>
        <row r="57">
          <cell r="B57" t="str">
            <v>CON</v>
          </cell>
          <cell r="C57" t="str">
            <v>BBVA_CONTINENTAL</v>
          </cell>
          <cell r="D57">
            <v>456153.88574</v>
          </cell>
          <cell r="E57">
            <v>645199.85201000003</v>
          </cell>
          <cell r="F57">
            <v>456153.88477999996</v>
          </cell>
          <cell r="G57">
            <v>645199.85840999999</v>
          </cell>
          <cell r="H57">
            <v>456153.88574</v>
          </cell>
          <cell r="I57">
            <v>645199.85201000003</v>
          </cell>
        </row>
        <row r="58">
          <cell r="B58" t="str">
            <v>INT</v>
          </cell>
          <cell r="C58" t="str">
            <v>INTERBANK</v>
          </cell>
          <cell r="D58">
            <v>0</v>
          </cell>
          <cell r="E58">
            <v>316100</v>
          </cell>
          <cell r="F58">
            <v>0</v>
          </cell>
          <cell r="G58">
            <v>316100</v>
          </cell>
          <cell r="H58">
            <v>0</v>
          </cell>
          <cell r="I58">
            <v>316100</v>
          </cell>
        </row>
        <row r="59">
          <cell r="B59" t="str">
            <v>SCO</v>
          </cell>
          <cell r="C59" t="str">
            <v>SCOTIABANK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B60" t="str">
            <v>FIN</v>
          </cell>
          <cell r="C60" t="str">
            <v>FINANCIERO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B61" t="str">
            <v>COM</v>
          </cell>
          <cell r="C61" t="str">
            <v>COMERCIO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B62" t="str">
            <v>HSB</v>
          </cell>
          <cell r="C62" t="str">
            <v>HSBC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B63" t="str">
            <v>CIT</v>
          </cell>
          <cell r="C63" t="str">
            <v>CITIBANK</v>
          </cell>
          <cell r="D63">
            <v>33617.249950000005</v>
          </cell>
          <cell r="E63">
            <v>18966</v>
          </cell>
          <cell r="F63">
            <v>19076.649949999999</v>
          </cell>
          <cell r="G63">
            <v>35488.91764</v>
          </cell>
          <cell r="H63">
            <v>19076.649949999999</v>
          </cell>
          <cell r="I63">
            <v>35488.91764</v>
          </cell>
        </row>
        <row r="64">
          <cell r="B64" t="str">
            <v>BIF</v>
          </cell>
          <cell r="C64" t="str">
            <v>BIF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B65" t="str">
            <v>MIB</v>
          </cell>
          <cell r="C65" t="str">
            <v>MIBANCO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B66" t="str">
            <v>FAL</v>
          </cell>
          <cell r="C66" t="str">
            <v>FALABELLA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B67" t="str">
            <v>RIP</v>
          </cell>
          <cell r="C67" t="str">
            <v>RIPLEY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B68" t="str">
            <v>AZT</v>
          </cell>
          <cell r="C68" t="str">
            <v>AZTECA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B69" t="str">
            <v>SAN</v>
          </cell>
          <cell r="C69" t="str">
            <v>SANTANDER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B70" t="str">
            <v>DEU</v>
          </cell>
          <cell r="C70" t="str">
            <v>DEUTSCHE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B71" t="str">
            <v>SIS</v>
          </cell>
          <cell r="C71" t="str">
            <v>SISTEMA</v>
          </cell>
          <cell r="D71">
            <v>1040569.7488099999</v>
          </cell>
          <cell r="E71">
            <v>2303701.8915900001</v>
          </cell>
          <cell r="F71">
            <v>1026029.1479999999</v>
          </cell>
          <cell r="G71">
            <v>2320224.8159600003</v>
          </cell>
          <cell r="H71">
            <v>1026029.1488000001</v>
          </cell>
          <cell r="I71">
            <v>2320224.8092399999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P021"/>
      <sheetName val="P023x"/>
      <sheetName val="P023"/>
      <sheetName val="P025"/>
      <sheetName val="P029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042"/>
      <sheetName val="P046"/>
      <sheetName val="P050"/>
      <sheetName val="P051"/>
      <sheetName val="P052x"/>
      <sheetName val="P052"/>
      <sheetName val="P053"/>
      <sheetName val="P055"/>
      <sheetName val="P056"/>
      <sheetName val="P057x"/>
      <sheetName val="P057"/>
      <sheetName val="P058x"/>
      <sheetName val="P058"/>
      <sheetName val="P059x"/>
      <sheetName val="P059"/>
      <sheetName val="P060x"/>
      <sheetName val="P060"/>
      <sheetName val="P061x"/>
      <sheetName val="P061"/>
      <sheetName val="P062"/>
      <sheetName val="P066"/>
      <sheetName val="P067x"/>
      <sheetName val="P067"/>
      <sheetName val="P068"/>
      <sheetName val="P069"/>
      <sheetName val="P070x"/>
      <sheetName val="P070"/>
      <sheetName val="P071x"/>
      <sheetName val="P071"/>
      <sheetName val="P072x"/>
      <sheetName val="P072"/>
      <sheetName val="P073x"/>
      <sheetName val="P073"/>
      <sheetName val="Validación"/>
      <sheetName val="RK (2)"/>
      <sheetName val="RK (3)"/>
      <sheetName val="Por garantía A"/>
      <sheetName val="Por garantía B"/>
      <sheetName val="N° Deudores"/>
      <sheetName val="Flujo Hipot"/>
      <sheetName val="P054"/>
      <sheetName val="P042B"/>
      <sheetName val="P062F"/>
      <sheetName val="P074"/>
    </sheetNames>
    <sheetDataSet>
      <sheetData sheetId="0" refreshError="1">
        <row r="4">
          <cell r="D4">
            <v>39568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  <sheetName val="Posicion M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_Mensaje"/>
      <sheetName val="BD_Datos"/>
      <sheetName val="BD_Grafico1"/>
      <sheetName val="Grafico1"/>
      <sheetName val="BD_Grafico2"/>
      <sheetName val="BD_Grafico3"/>
      <sheetName val="Grafico2"/>
      <sheetName val="Grafico3"/>
      <sheetName val="BD_Grafico4"/>
      <sheetName val="BD_Grafico5"/>
      <sheetName val="Grafico4"/>
      <sheetName val="Grafico5"/>
      <sheetName val="BD_Grafico6"/>
      <sheetName val="Grafico6"/>
      <sheetName val="BD_Grafico7"/>
      <sheetName val="Grafico7"/>
      <sheetName val="BD_Cuadro1"/>
      <sheetName val="Cuadro1"/>
      <sheetName val="Cuadro2"/>
      <sheetName val="Cuadro3"/>
      <sheetName val="Cuadro4"/>
      <sheetName val="Cuadro5"/>
      <sheetName val="Cuadro6"/>
      <sheetName val="Cuadro7"/>
      <sheetName val="Cuadro8"/>
      <sheetName val="Cuadro23"/>
      <sheetName val="Cuadro25"/>
      <sheetName val="02-T_DEP"/>
    </sheetNames>
    <sheetDataSet>
      <sheetData sheetId="0"/>
      <sheetData sheetId="1">
        <row r="3">
          <cell r="B3">
            <v>39599</v>
          </cell>
          <cell r="D3">
            <v>39233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46081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B3">
            <v>46081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CAF79-D35B-4F1D-A1EC-E6CA98402076}">
  <dimension ref="A1:I25"/>
  <sheetViews>
    <sheetView showGridLines="0" view="pageBreakPreview" zoomScaleSheetLayoutView="120" workbookViewId="0">
      <selection activeCell="B4" sqref="B4"/>
    </sheetView>
  </sheetViews>
  <sheetFormatPr baseColWidth="10" defaultColWidth="11.44140625" defaultRowHeight="13.8"/>
  <cols>
    <col min="1" max="1" width="4.6640625" style="277" customWidth="1"/>
    <col min="2" max="9" width="12.33203125" style="277" customWidth="1"/>
    <col min="10" max="16384" width="11.44140625" style="277"/>
  </cols>
  <sheetData>
    <row r="1" spans="1:9" ht="14.4" thickTop="1">
      <c r="A1" s="276"/>
      <c r="B1" s="276"/>
      <c r="C1" s="276"/>
      <c r="D1" s="276"/>
      <c r="E1" s="276"/>
      <c r="F1" s="276"/>
      <c r="G1" s="276"/>
      <c r="H1" s="276"/>
    </row>
    <row r="2" spans="1:9">
      <c r="B2" s="278"/>
    </row>
    <row r="3" spans="1:9" ht="28.2">
      <c r="B3" s="279" t="s">
        <v>1150</v>
      </c>
    </row>
    <row r="4" spans="1:9" ht="21.6">
      <c r="B4" s="280"/>
    </row>
    <row r="6" spans="1:9">
      <c r="A6" s="288"/>
      <c r="B6" s="288"/>
      <c r="C6" s="288"/>
      <c r="D6" s="288"/>
      <c r="E6" s="288"/>
      <c r="F6" s="288"/>
      <c r="G6" s="288"/>
      <c r="H6" s="288"/>
      <c r="I6" s="288"/>
    </row>
    <row r="7" spans="1:9">
      <c r="A7" s="281"/>
      <c r="B7" s="281"/>
      <c r="C7" s="281"/>
      <c r="E7" s="281"/>
      <c r="F7" s="281"/>
      <c r="G7" s="281"/>
      <c r="H7" s="281"/>
      <c r="I7" s="281"/>
    </row>
    <row r="8" spans="1:9">
      <c r="A8" s="281"/>
      <c r="B8" s="281"/>
      <c r="C8" s="281"/>
      <c r="D8" s="281"/>
      <c r="E8" s="281"/>
      <c r="F8" s="281"/>
      <c r="G8" s="281"/>
      <c r="H8" s="281"/>
      <c r="I8" s="281"/>
    </row>
    <row r="9" spans="1:9" ht="15.75" customHeight="1">
      <c r="B9" s="289"/>
      <c r="C9" s="289"/>
      <c r="D9" s="289"/>
      <c r="E9" s="289"/>
      <c r="F9" s="289"/>
      <c r="G9" s="289"/>
      <c r="H9" s="289"/>
    </row>
    <row r="10" spans="1:9" ht="15.75" customHeight="1">
      <c r="B10" s="289"/>
      <c r="C10" s="289"/>
      <c r="D10" s="289"/>
      <c r="E10" s="289"/>
      <c r="F10" s="289"/>
      <c r="G10" s="289"/>
      <c r="H10" s="289"/>
      <c r="I10" s="283"/>
    </row>
    <row r="11" spans="1:9" ht="15.75" customHeight="1">
      <c r="B11" s="289"/>
      <c r="C11" s="289"/>
      <c r="D11" s="289"/>
      <c r="E11" s="289"/>
      <c r="F11" s="289"/>
      <c r="G11" s="289"/>
      <c r="H11" s="289"/>
      <c r="I11" s="283"/>
    </row>
    <row r="12" spans="1:9" ht="15.75" customHeight="1">
      <c r="B12" s="289"/>
      <c r="C12" s="289"/>
      <c r="D12" s="289"/>
      <c r="E12" s="289"/>
      <c r="F12" s="289"/>
      <c r="G12" s="289"/>
      <c r="H12" s="289"/>
      <c r="I12" s="283"/>
    </row>
    <row r="13" spans="1:9" ht="15.75" customHeight="1">
      <c r="B13" s="289"/>
      <c r="C13" s="289"/>
      <c r="D13" s="289"/>
      <c r="E13" s="289"/>
      <c r="F13" s="289"/>
      <c r="G13" s="289"/>
      <c r="H13" s="289"/>
      <c r="I13" s="283"/>
    </row>
    <row r="14" spans="1:9" ht="15.75" customHeight="1">
      <c r="B14" s="289"/>
      <c r="C14" s="289"/>
      <c r="D14" s="289"/>
      <c r="E14" s="289"/>
      <c r="F14" s="289"/>
      <c r="G14" s="289"/>
      <c r="H14" s="289"/>
      <c r="I14" s="283"/>
    </row>
    <row r="15" spans="1:9" ht="15.75" customHeight="1">
      <c r="B15" s="289"/>
      <c r="C15" s="289"/>
      <c r="D15" s="289"/>
      <c r="E15" s="289"/>
      <c r="F15" s="289"/>
      <c r="G15" s="289"/>
      <c r="H15" s="289"/>
    </row>
    <row r="16" spans="1:9" ht="15.75" customHeight="1">
      <c r="B16" s="289"/>
      <c r="C16" s="289"/>
      <c r="D16" s="289"/>
      <c r="E16" s="289"/>
      <c r="F16" s="289"/>
      <c r="G16" s="289"/>
      <c r="H16" s="289"/>
    </row>
    <row r="17" spans="1:9" ht="15.75" customHeight="1">
      <c r="B17" s="282"/>
      <c r="C17" s="282"/>
      <c r="D17" s="282"/>
      <c r="E17" s="282"/>
      <c r="F17" s="282"/>
      <c r="G17" s="282"/>
      <c r="H17" s="282"/>
    </row>
    <row r="18" spans="1:9" ht="15.75" customHeight="1">
      <c r="B18" s="282"/>
      <c r="C18" s="282"/>
      <c r="D18" s="282"/>
      <c r="E18" s="282"/>
      <c r="F18" s="282"/>
      <c r="G18" s="282"/>
      <c r="H18" s="282"/>
    </row>
    <row r="19" spans="1:9" ht="15.75" customHeight="1">
      <c r="B19" s="282"/>
      <c r="C19" s="282"/>
      <c r="D19" s="282"/>
      <c r="E19" s="282"/>
      <c r="F19" s="290"/>
      <c r="G19" s="290"/>
      <c r="H19" s="290"/>
      <c r="I19" s="290"/>
    </row>
    <row r="20" spans="1:9" ht="15.75" customHeight="1">
      <c r="B20" s="285"/>
      <c r="C20" s="285"/>
      <c r="D20" s="285"/>
      <c r="E20" s="285"/>
      <c r="F20" s="290"/>
      <c r="G20" s="290"/>
      <c r="H20" s="290"/>
      <c r="I20" s="290"/>
    </row>
    <row r="21" spans="1:9" ht="15.75" customHeight="1">
      <c r="B21" s="285"/>
      <c r="C21" s="285"/>
      <c r="D21" s="285"/>
      <c r="E21" s="285"/>
      <c r="F21" s="290"/>
      <c r="G21" s="290"/>
      <c r="H21" s="290"/>
      <c r="I21" s="290"/>
    </row>
    <row r="22" spans="1:9" ht="15.75" customHeight="1">
      <c r="B22" s="285"/>
      <c r="C22" s="285"/>
      <c r="D22" s="285"/>
      <c r="E22" s="285"/>
      <c r="F22" s="284"/>
      <c r="G22" s="284"/>
      <c r="H22" s="284"/>
      <c r="I22" s="286"/>
    </row>
    <row r="23" spans="1:9" ht="15.75" customHeight="1" thickBot="1">
      <c r="A23" s="287"/>
      <c r="B23" s="287"/>
      <c r="C23" s="287"/>
      <c r="D23" s="287"/>
      <c r="E23" s="287"/>
      <c r="F23" s="287"/>
      <c r="G23" s="287"/>
      <c r="H23" s="287"/>
      <c r="I23" s="287"/>
    </row>
    <row r="24" spans="1:9" ht="3.75" customHeight="1" thickTop="1"/>
    <row r="25" spans="1:9" ht="15.75" customHeight="1"/>
  </sheetData>
  <mergeCells count="3">
    <mergeCell ref="A6:I6"/>
    <mergeCell ref="B9:H16"/>
    <mergeCell ref="F19:I21"/>
  </mergeCells>
  <printOptions horizontalCentered="1" verticalCentered="1"/>
  <pageMargins left="1.3474015748031496" right="0.78740157480314965" top="0.98425196850393704" bottom="0.98425196850393704" header="0" footer="0"/>
  <pageSetup paperSize="9" scale="109" orientation="landscape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1CB7E-ED1C-44BE-8DB2-45EADEFC75CF}">
  <dimension ref="A1:C22"/>
  <sheetViews>
    <sheetView showGridLines="0" tabSelected="1" view="pageBreakPreview" zoomScaleNormal="100" zoomScaleSheetLayoutView="100" workbookViewId="0">
      <selection activeCell="I8" sqref="I8"/>
    </sheetView>
  </sheetViews>
  <sheetFormatPr baseColWidth="10" defaultRowHeight="14.4"/>
  <cols>
    <col min="1" max="1" width="4.33203125" style="227" customWidth="1"/>
    <col min="2" max="2" width="89.109375" style="227" customWidth="1"/>
    <col min="3" max="3" width="12.6640625" style="227" customWidth="1"/>
    <col min="4" max="16384" width="11.5546875" style="227"/>
  </cols>
  <sheetData>
    <row r="1" spans="1:3">
      <c r="A1" s="229" t="s">
        <v>810</v>
      </c>
    </row>
    <row r="4" spans="1:3" ht="18">
      <c r="A4" s="301" t="s">
        <v>809</v>
      </c>
      <c r="B4" s="301"/>
      <c r="C4" s="301"/>
    </row>
    <row r="6" spans="1:3">
      <c r="B6" s="228" t="s">
        <v>1137</v>
      </c>
      <c r="C6" s="275" t="s">
        <v>1138</v>
      </c>
    </row>
    <row r="7" spans="1:3">
      <c r="B7" s="228" t="s">
        <v>734</v>
      </c>
      <c r="C7" s="227">
        <v>1</v>
      </c>
    </row>
    <row r="8" spans="1:3">
      <c r="B8" s="228" t="s">
        <v>739</v>
      </c>
      <c r="C8" s="227">
        <v>2</v>
      </c>
    </row>
    <row r="9" spans="1:3">
      <c r="B9" s="228" t="s">
        <v>1139</v>
      </c>
      <c r="C9" s="227">
        <v>3</v>
      </c>
    </row>
    <row r="10" spans="1:3">
      <c r="B10" s="228" t="s">
        <v>1140</v>
      </c>
      <c r="C10" s="227">
        <v>4</v>
      </c>
    </row>
    <row r="11" spans="1:3">
      <c r="B11" s="228" t="s">
        <v>1141</v>
      </c>
      <c r="C11" s="227">
        <v>5</v>
      </c>
    </row>
    <row r="12" spans="1:3">
      <c r="B12" s="228" t="s">
        <v>1142</v>
      </c>
      <c r="C12" s="227">
        <v>6</v>
      </c>
    </row>
    <row r="13" spans="1:3">
      <c r="B13" s="228" t="s">
        <v>1143</v>
      </c>
      <c r="C13" s="227">
        <v>7</v>
      </c>
    </row>
    <row r="14" spans="1:3">
      <c r="B14" s="228" t="s">
        <v>1144</v>
      </c>
      <c r="C14" s="227">
        <v>8</v>
      </c>
    </row>
    <row r="15" spans="1:3">
      <c r="B15" s="228" t="s">
        <v>1145</v>
      </c>
      <c r="C15" s="227">
        <v>9</v>
      </c>
    </row>
    <row r="16" spans="1:3">
      <c r="B16" s="228" t="s">
        <v>1146</v>
      </c>
      <c r="C16" s="227">
        <v>10</v>
      </c>
    </row>
    <row r="17" spans="2:3">
      <c r="B17" s="228" t="s">
        <v>1147</v>
      </c>
      <c r="C17" s="227">
        <v>11</v>
      </c>
    </row>
    <row r="18" spans="2:3">
      <c r="B18" s="228" t="s">
        <v>1148</v>
      </c>
      <c r="C18" s="227">
        <v>12</v>
      </c>
    </row>
    <row r="19" spans="2:3">
      <c r="B19" s="228" t="s">
        <v>743</v>
      </c>
      <c r="C19" s="227">
        <v>13</v>
      </c>
    </row>
    <row r="20" spans="2:3">
      <c r="B20" s="228" t="s">
        <v>796</v>
      </c>
      <c r="C20" s="227">
        <v>14</v>
      </c>
    </row>
    <row r="21" spans="2:3">
      <c r="B21" s="228" t="s">
        <v>799</v>
      </c>
      <c r="C21" s="227">
        <v>15</v>
      </c>
    </row>
    <row r="22" spans="2:3">
      <c r="B22" s="228" t="s">
        <v>1149</v>
      </c>
      <c r="C22" s="227">
        <v>16</v>
      </c>
    </row>
  </sheetData>
  <mergeCells count="1">
    <mergeCell ref="A4:C4"/>
  </mergeCells>
  <hyperlinks>
    <hyperlink ref="A1" location="Índice!A1" display="Volver al Índice" xr:uid="{07549CFE-8420-4AAB-BCC6-5E45555FECF9}"/>
    <hyperlink ref="B6" location="Agregación_EEFF!A5" display="Nota sobre la agregación de los E.E.F.F." xr:uid="{DC2BE713-FC3B-4123-8105-55A7FC1C53A0}"/>
    <hyperlink ref="B7" location="1!A5" display="Balance General del Banco de la Nación" xr:uid="{B8515838-B968-4629-8404-F22D1A439B4D}"/>
    <hyperlink ref="B8" location="2!A5" display="Estado de Ganancias y Pérdidas del Banco de la Nación" xr:uid="{FE7FB4FA-042F-4498-AC8B-3065BB9653D2}"/>
    <hyperlink ref="B9" location="3!A5" display="Balance General de Cofide" xr:uid="{EEB16467-FA6E-4A32-8FAE-FA27F294D757}"/>
    <hyperlink ref="B10" location="4!A5" display="Estado de Ganancias y Pérdidas de Cofide" xr:uid="{B63ECF0E-BBBA-4779-AE34-89BBF5A11443}"/>
    <hyperlink ref="B11" location="5!A5" display="Balance General de Agrobanco" xr:uid="{93F7C32A-9572-401E-81AF-A337506F7F2A}"/>
    <hyperlink ref="B12" location="6!A5" display="Estado de Ganancias y Pérdidas de Agrobanco" xr:uid="{40CEB5F6-57F1-4BB6-B4B5-014807632E9F}"/>
    <hyperlink ref="B13" location="7!A5" display="Balance General de Fondo MiVivienda" xr:uid="{0050B370-B1F4-4001-8C0A-F3A684B74251}"/>
    <hyperlink ref="B14" location="8!A5" display="Estado de Ganancias y Pérdidas de Fondo MiVivienda" xr:uid="{DBE05672-1945-4BAF-8716-73E9A3E999A8}"/>
    <hyperlink ref="B15" location="9!A5" display="Indicadores Financieros de las Entidades Estatales" xr:uid="{43E29D70-F891-4C5B-B0DE-32E11A5CD464}"/>
    <hyperlink ref="B16" location="10!A5" display="Créditos de Consumo según Situación  " xr:uid="{225E5A15-C28C-4E94-9522-39D9FCBB02A6}"/>
    <hyperlink ref="B17" location="11!A5" display="Estructura de Fideicomisos y Comisiones de Confianza  " xr:uid="{98291191-C135-423B-ADB4-C33206BB0125}"/>
    <hyperlink ref="B18" location="12!A5" display="Créditos Directos y Depósitos por Oficinas  " xr:uid="{8CE3A4AE-778F-4A70-925A-1720D83707DB}"/>
    <hyperlink ref="B19" location="13!A5" display="Requerimiento de Patrimonio Efectivo y Ratio de Capital Global " xr:uid="{D2ACB28B-A064-444A-B83C-E5DF81B49316}"/>
    <hyperlink ref="B20" location="14!A5" display="Créditos Directos según Tipo de Crédito y Situación" xr:uid="{DC53EF74-F60E-41F3-A2B7-AC588A45D640}"/>
    <hyperlink ref="B21" location="15!A5" display="Estructura de Créditos Directos e Indirectos según Categoría de Riesgo " xr:uid="{CE2955CF-DD48-40E7-9BDB-ACC6F2C60FF8}"/>
    <hyperlink ref="B22" location="16!A5" display="Estructura del Patrimonio Efectivo" xr:uid="{027036A0-FB4A-490C-B6B4-56B8E2515886}"/>
  </hyperlinks>
  <pageMargins left="0.7" right="0.7" top="0.75" bottom="0.75" header="0.3" footer="0.3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90E44-85F7-4526-81D5-ED0B130025DA}">
  <sheetPr>
    <pageSetUpPr fitToPage="1"/>
  </sheetPr>
  <dimension ref="A1:D199"/>
  <sheetViews>
    <sheetView showGridLines="0" topLeftCell="A34" zoomScale="85" zoomScaleNormal="85" workbookViewId="0"/>
  </sheetViews>
  <sheetFormatPr baseColWidth="10" defaultColWidth="12.6640625" defaultRowHeight="13.2"/>
  <cols>
    <col min="1" max="1" width="7.33203125" style="231" bestFit="1" customWidth="1"/>
    <col min="2" max="2" width="69.44140625" style="231" bestFit="1" customWidth="1"/>
    <col min="3" max="3" width="99.6640625" style="231" customWidth="1"/>
    <col min="4" max="16384" width="12.6640625" style="231"/>
  </cols>
  <sheetData>
    <row r="1" spans="1:3" ht="13.8">
      <c r="A1" s="229" t="s">
        <v>810</v>
      </c>
    </row>
    <row r="2" spans="1:3" ht="13.8">
      <c r="B2" s="232" t="s">
        <v>811</v>
      </c>
    </row>
    <row r="3" spans="1:3" ht="6.6" customHeight="1"/>
    <row r="4" spans="1:3" ht="12.75" customHeight="1">
      <c r="B4" s="302" t="s">
        <v>812</v>
      </c>
      <c r="C4" s="303"/>
    </row>
    <row r="5" spans="1:3">
      <c r="B5" s="304"/>
      <c r="C5" s="305"/>
    </row>
    <row r="6" spans="1:3">
      <c r="B6" s="304"/>
      <c r="C6" s="305"/>
    </row>
    <row r="7" spans="1:3" ht="30.75" customHeight="1">
      <c r="B7" s="306"/>
      <c r="C7" s="307"/>
    </row>
    <row r="8" spans="1:3" ht="14.4">
      <c r="B8" s="233"/>
      <c r="C8" s="233"/>
    </row>
    <row r="9" spans="1:3">
      <c r="A9" s="234"/>
      <c r="B9" s="234"/>
      <c r="C9" s="234"/>
    </row>
    <row r="10" spans="1:3">
      <c r="A10" s="235"/>
      <c r="B10" s="235" t="s">
        <v>813</v>
      </c>
      <c r="C10" s="235"/>
    </row>
    <row r="11" spans="1:3" ht="13.8" thickBot="1">
      <c r="A11" s="236"/>
      <c r="B11" s="236"/>
      <c r="C11" s="236"/>
    </row>
    <row r="12" spans="1:3" ht="24" customHeight="1">
      <c r="B12" s="46" t="s">
        <v>814</v>
      </c>
      <c r="C12" s="237"/>
    </row>
    <row r="13" spans="1:3" ht="11.4" customHeight="1">
      <c r="B13" s="46"/>
      <c r="C13" s="237"/>
    </row>
    <row r="14" spans="1:3">
      <c r="A14" s="238" t="s">
        <v>815</v>
      </c>
      <c r="B14" s="46" t="s">
        <v>551</v>
      </c>
      <c r="C14" s="235" t="str">
        <f>A15&amp;"+"&amp;A16&amp;"+"&amp;A17&amp;"+"&amp;A18</f>
        <v>(A.1)+(A.2)+(A.3)+(A.4)</v>
      </c>
    </row>
    <row r="15" spans="1:3">
      <c r="A15" s="239" t="s">
        <v>816</v>
      </c>
      <c r="B15" s="240" t="s">
        <v>817</v>
      </c>
      <c r="C15" s="241">
        <v>1101</v>
      </c>
    </row>
    <row r="16" spans="1:3">
      <c r="A16" s="239" t="s">
        <v>818</v>
      </c>
      <c r="B16" s="240" t="s">
        <v>819</v>
      </c>
      <c r="C16" s="7" t="s">
        <v>820</v>
      </c>
    </row>
    <row r="17" spans="1:3">
      <c r="A17" s="239" t="s">
        <v>821</v>
      </c>
      <c r="B17" s="240" t="s">
        <v>822</v>
      </c>
      <c r="C17" s="7" t="s">
        <v>823</v>
      </c>
    </row>
    <row r="18" spans="1:3">
      <c r="A18" s="239" t="s">
        <v>824</v>
      </c>
      <c r="B18" s="240" t="s">
        <v>825</v>
      </c>
      <c r="C18" s="241">
        <v>1105</v>
      </c>
    </row>
    <row r="19" spans="1:3">
      <c r="A19" s="238" t="s">
        <v>826</v>
      </c>
      <c r="B19" s="46" t="s">
        <v>556</v>
      </c>
      <c r="C19" s="242">
        <v>1201</v>
      </c>
    </row>
    <row r="20" spans="1:3" ht="18.75" customHeight="1">
      <c r="A20" s="238" t="s">
        <v>827</v>
      </c>
      <c r="B20" s="46" t="s">
        <v>828</v>
      </c>
      <c r="C20" s="235" t="str">
        <f>A21&amp;"+"&amp;A22&amp;"+"&amp;A23&amp;"+"&amp;A24&amp;"+"&amp;A25&amp;"+"&amp;A26</f>
        <v>(C.1)+(C.2)+(C.3)+(C.4)+(C.5)+(C.6)</v>
      </c>
    </row>
    <row r="21" spans="1:3">
      <c r="A21" s="239" t="s">
        <v>829</v>
      </c>
      <c r="B21" s="240" t="s">
        <v>830</v>
      </c>
      <c r="C21" s="7" t="s">
        <v>831</v>
      </c>
    </row>
    <row r="22" spans="1:3">
      <c r="A22" s="239" t="s">
        <v>832</v>
      </c>
      <c r="B22" s="240" t="s">
        <v>833</v>
      </c>
      <c r="C22" s="7" t="s">
        <v>834</v>
      </c>
    </row>
    <row r="23" spans="1:3">
      <c r="A23" s="239" t="s">
        <v>835</v>
      </c>
      <c r="B23" s="240" t="s">
        <v>836</v>
      </c>
      <c r="C23" s="241">
        <v>1305</v>
      </c>
    </row>
    <row r="24" spans="1:3">
      <c r="A24" s="239" t="s">
        <v>837</v>
      </c>
      <c r="B24" s="240" t="s">
        <v>838</v>
      </c>
      <c r="C24" s="241">
        <v>1306</v>
      </c>
    </row>
    <row r="25" spans="1:3">
      <c r="A25" s="239" t="s">
        <v>839</v>
      </c>
      <c r="B25" s="240" t="s">
        <v>840</v>
      </c>
      <c r="C25" s="241" t="s">
        <v>841</v>
      </c>
    </row>
    <row r="26" spans="1:3">
      <c r="A26" s="239" t="s">
        <v>842</v>
      </c>
      <c r="B26" s="240" t="s">
        <v>843</v>
      </c>
      <c r="C26" s="243" t="s">
        <v>844</v>
      </c>
    </row>
    <row r="27" spans="1:3" ht="19.2" customHeight="1">
      <c r="A27" s="238" t="s">
        <v>845</v>
      </c>
      <c r="B27" s="46" t="s">
        <v>846</v>
      </c>
      <c r="C27" s="235" t="str">
        <f>A28&amp;"+"&amp;A39&amp;"+"&amp;A40&amp;"+"&amp;A43&amp;"+"&amp;A44</f>
        <v>(D.1)+(D.12)+(D.13)+(D.16)+(D.17)</v>
      </c>
    </row>
    <row r="28" spans="1:3">
      <c r="A28" s="239" t="s">
        <v>847</v>
      </c>
      <c r="B28" s="244" t="s">
        <v>786</v>
      </c>
      <c r="C28" s="235" t="str">
        <f>A29&amp;"+"&amp;A30&amp;"+"&amp;A31&amp;"+"&amp;A32&amp;"+"&amp;A33&amp;"+"&amp;A34&amp;"+"&amp;A35&amp;"+"&amp;A36&amp;"+"&amp;A37&amp;"+"&amp;A38</f>
        <v>(D.2)+(D.3)+(D.4)+(D.5)+(D.6)+(D.7)+(D.8)+(D.9)+(D.10)+(D.11)</v>
      </c>
    </row>
    <row r="29" spans="1:3" ht="27.6">
      <c r="A29" s="239" t="s">
        <v>848</v>
      </c>
      <c r="B29" s="245" t="s">
        <v>849</v>
      </c>
      <c r="C29" s="246" t="s">
        <v>850</v>
      </c>
    </row>
    <row r="30" spans="1:3" ht="26.4">
      <c r="A30" s="239" t="s">
        <v>851</v>
      </c>
      <c r="B30" s="245" t="s">
        <v>852</v>
      </c>
      <c r="C30" s="247" t="s">
        <v>853</v>
      </c>
    </row>
    <row r="31" spans="1:3">
      <c r="A31" s="239" t="s">
        <v>854</v>
      </c>
      <c r="B31" s="245" t="s">
        <v>855</v>
      </c>
      <c r="C31" s="248" t="s">
        <v>856</v>
      </c>
    </row>
    <row r="32" spans="1:3">
      <c r="A32" s="239" t="s">
        <v>857</v>
      </c>
      <c r="B32" s="245" t="s">
        <v>858</v>
      </c>
      <c r="C32" s="248" t="s">
        <v>859</v>
      </c>
    </row>
    <row r="33" spans="1:3" ht="26.4">
      <c r="A33" s="239" t="s">
        <v>860</v>
      </c>
      <c r="B33" s="245" t="s">
        <v>861</v>
      </c>
      <c r="C33" s="247" t="s">
        <v>862</v>
      </c>
    </row>
    <row r="34" spans="1:3" ht="26.4">
      <c r="A34" s="239" t="s">
        <v>863</v>
      </c>
      <c r="B34" s="245" t="s">
        <v>864</v>
      </c>
      <c r="C34" s="247" t="s">
        <v>865</v>
      </c>
    </row>
    <row r="35" spans="1:3">
      <c r="A35" s="239" t="s">
        <v>866</v>
      </c>
      <c r="B35" s="245" t="s">
        <v>797</v>
      </c>
      <c r="C35" s="249">
        <v>1401.04</v>
      </c>
    </row>
    <row r="36" spans="1:3" ht="14.4">
      <c r="A36" s="239" t="s">
        <v>867</v>
      </c>
      <c r="B36" s="245" t="s">
        <v>868</v>
      </c>
      <c r="C36" s="250" t="s">
        <v>869</v>
      </c>
    </row>
    <row r="37" spans="1:3">
      <c r="A37" s="251" t="s">
        <v>870</v>
      </c>
      <c r="B37" s="245" t="s">
        <v>871</v>
      </c>
      <c r="C37" s="247" t="s">
        <v>872</v>
      </c>
    </row>
    <row r="38" spans="1:3" ht="79.2">
      <c r="A38" s="251" t="s">
        <v>873</v>
      </c>
      <c r="B38" s="245" t="s">
        <v>822</v>
      </c>
      <c r="C38" s="252" t="s">
        <v>874</v>
      </c>
    </row>
    <row r="39" spans="1:3">
      <c r="A39" s="251" t="s">
        <v>875</v>
      </c>
      <c r="B39" s="244" t="s">
        <v>876</v>
      </c>
      <c r="C39" s="253" t="s">
        <v>877</v>
      </c>
    </row>
    <row r="40" spans="1:3">
      <c r="A40" s="239" t="s">
        <v>878</v>
      </c>
      <c r="B40" s="244" t="s">
        <v>798</v>
      </c>
      <c r="C40" s="46" t="str">
        <f>A41&amp;"+"&amp;A42</f>
        <v>(D.14)+(D.15)</v>
      </c>
    </row>
    <row r="41" spans="1:3">
      <c r="A41" s="239" t="s">
        <v>879</v>
      </c>
      <c r="B41" s="254" t="s">
        <v>788</v>
      </c>
      <c r="C41" s="243">
        <v>1405</v>
      </c>
    </row>
    <row r="42" spans="1:3">
      <c r="A42" s="239" t="s">
        <v>880</v>
      </c>
      <c r="B42" s="254" t="s">
        <v>789</v>
      </c>
      <c r="C42" s="243">
        <v>1406</v>
      </c>
    </row>
    <row r="43" spans="1:3">
      <c r="A43" s="239" t="s">
        <v>881</v>
      </c>
      <c r="B43" s="244" t="s">
        <v>843</v>
      </c>
      <c r="C43" s="255" t="s">
        <v>882</v>
      </c>
    </row>
    <row r="44" spans="1:3" ht="24" customHeight="1">
      <c r="A44" s="239" t="s">
        <v>883</v>
      </c>
      <c r="B44" s="244" t="s">
        <v>884</v>
      </c>
      <c r="C44" s="256" t="s">
        <v>885</v>
      </c>
    </row>
    <row r="45" spans="1:3" ht="19.5" customHeight="1">
      <c r="A45" s="238" t="s">
        <v>886</v>
      </c>
      <c r="B45" s="46" t="s">
        <v>580</v>
      </c>
      <c r="C45" s="256" t="s">
        <v>887</v>
      </c>
    </row>
    <row r="46" spans="1:3">
      <c r="A46" s="238" t="s">
        <v>888</v>
      </c>
      <c r="B46" s="46" t="s">
        <v>889</v>
      </c>
      <c r="C46" s="46" t="str">
        <f>A47&amp;"+"&amp;A48&amp;"+"&amp;A49&amp;"+"&amp;A50&amp;"+"&amp;A51</f>
        <v>(F.1)+(F.2)+(F.3)+(F.4)+(F.5)</v>
      </c>
    </row>
    <row r="47" spans="1:3">
      <c r="A47" s="239" t="s">
        <v>890</v>
      </c>
      <c r="B47" s="240" t="s">
        <v>582</v>
      </c>
      <c r="C47" s="241">
        <v>1108</v>
      </c>
    </row>
    <row r="48" spans="1:3">
      <c r="A48" s="239" t="s">
        <v>891</v>
      </c>
      <c r="B48" s="240" t="s">
        <v>892</v>
      </c>
      <c r="C48" s="241">
        <v>1208</v>
      </c>
    </row>
    <row r="49" spans="1:3">
      <c r="A49" s="239" t="s">
        <v>893</v>
      </c>
      <c r="B49" s="240" t="s">
        <v>894</v>
      </c>
      <c r="C49" s="241">
        <v>1308</v>
      </c>
    </row>
    <row r="50" spans="1:3">
      <c r="A50" s="239" t="s">
        <v>895</v>
      </c>
      <c r="B50" s="240" t="s">
        <v>896</v>
      </c>
      <c r="C50" s="241">
        <v>1408</v>
      </c>
    </row>
    <row r="51" spans="1:3">
      <c r="A51" s="239" t="s">
        <v>897</v>
      </c>
      <c r="B51" s="240" t="s">
        <v>898</v>
      </c>
      <c r="C51" s="241">
        <v>1508</v>
      </c>
    </row>
    <row r="52" spans="1:3" ht="18.75" customHeight="1">
      <c r="A52" s="238" t="s">
        <v>899</v>
      </c>
      <c r="B52" s="253" t="s">
        <v>587</v>
      </c>
      <c r="C52" s="257" t="s">
        <v>900</v>
      </c>
    </row>
    <row r="53" spans="1:3" ht="21" customHeight="1">
      <c r="A53" s="238" t="s">
        <v>901</v>
      </c>
      <c r="B53" s="46" t="s">
        <v>902</v>
      </c>
      <c r="C53" s="242">
        <v>18</v>
      </c>
    </row>
    <row r="54" spans="1:3" ht="42">
      <c r="A54" s="308" t="s">
        <v>903</v>
      </c>
      <c r="B54" s="309" t="s">
        <v>904</v>
      </c>
      <c r="C54" s="258" t="s">
        <v>905</v>
      </c>
    </row>
    <row r="55" spans="1:3" ht="42">
      <c r="A55" s="308"/>
      <c r="B55" s="309"/>
      <c r="C55" s="258" t="s">
        <v>906</v>
      </c>
    </row>
    <row r="56" spans="1:3" ht="18.600000000000001" customHeight="1">
      <c r="A56" s="238" t="s">
        <v>907</v>
      </c>
      <c r="B56" s="46" t="s">
        <v>908</v>
      </c>
      <c r="C56" s="235" t="str">
        <f>A14&amp;"+"&amp;A19&amp;"+"&amp;A20&amp;"+"&amp;A27&amp;"+"&amp;A45&amp;"+"&amp;A46&amp;"+"&amp;A52&amp;"+"&amp;A53&amp;"+"&amp;A54</f>
        <v>(A)+(B)+(C)+(D)+(E)+(F)+(G)+(H)+(I)</v>
      </c>
    </row>
    <row r="57" spans="1:3">
      <c r="B57" s="259"/>
    </row>
    <row r="58" spans="1:3">
      <c r="B58" s="259"/>
    </row>
    <row r="59" spans="1:3">
      <c r="B59" s="260" t="s">
        <v>909</v>
      </c>
    </row>
    <row r="60" spans="1:3">
      <c r="B60" s="260"/>
    </row>
    <row r="61" spans="1:3">
      <c r="A61" s="238" t="s">
        <v>910</v>
      </c>
      <c r="B61" s="260" t="s">
        <v>593</v>
      </c>
      <c r="C61" s="235" t="str">
        <f>A62&amp;"+"&amp;A63&amp;"+"&amp;A64&amp;"+"&amp;A69&amp;"+"&amp;A70</f>
        <v>(K.1)+(K.2)+(K.3)+(K.8)+(K.9)</v>
      </c>
    </row>
    <row r="62" spans="1:3" ht="14.4">
      <c r="A62" s="239" t="s">
        <v>911</v>
      </c>
      <c r="B62" s="240" t="s">
        <v>17</v>
      </c>
      <c r="C62" s="261" t="s">
        <v>912</v>
      </c>
    </row>
    <row r="63" spans="1:3">
      <c r="A63" s="239" t="s">
        <v>913</v>
      </c>
      <c r="B63" s="240" t="s">
        <v>914</v>
      </c>
      <c r="C63" s="241">
        <v>2102</v>
      </c>
    </row>
    <row r="64" spans="1:3">
      <c r="A64" s="239" t="s">
        <v>915</v>
      </c>
      <c r="B64" s="240" t="s">
        <v>19</v>
      </c>
      <c r="C64" s="262" t="str">
        <f>A65&amp;"+"&amp;A66&amp;"+"&amp;A67&amp;"+"&amp;A68</f>
        <v>(K.4)+(K.5)+(K.6)+(K.7)</v>
      </c>
    </row>
    <row r="65" spans="1:3">
      <c r="A65" s="239" t="s">
        <v>916</v>
      </c>
      <c r="B65" s="240" t="s">
        <v>917</v>
      </c>
      <c r="C65" s="263" t="s">
        <v>918</v>
      </c>
    </row>
    <row r="66" spans="1:3">
      <c r="A66" s="239" t="s">
        <v>919</v>
      </c>
      <c r="B66" s="240" t="s">
        <v>920</v>
      </c>
      <c r="C66" s="263">
        <v>2103.0300000000002</v>
      </c>
    </row>
    <row r="67" spans="1:3">
      <c r="A67" s="239" t="s">
        <v>921</v>
      </c>
      <c r="B67" s="240" t="s">
        <v>922</v>
      </c>
      <c r="C67" s="263">
        <v>2103.0500000000002</v>
      </c>
    </row>
    <row r="68" spans="1:3">
      <c r="A68" s="239" t="s">
        <v>923</v>
      </c>
      <c r="B68" s="240" t="s">
        <v>924</v>
      </c>
      <c r="C68" s="7" t="s">
        <v>925</v>
      </c>
    </row>
    <row r="69" spans="1:3">
      <c r="A69" s="239" t="s">
        <v>926</v>
      </c>
      <c r="B69" s="240" t="s">
        <v>927</v>
      </c>
      <c r="C69" s="263">
        <v>2107</v>
      </c>
    </row>
    <row r="70" spans="1:3">
      <c r="A70" s="239" t="s">
        <v>928</v>
      </c>
      <c r="B70" s="240" t="s">
        <v>929</v>
      </c>
      <c r="C70" s="262" t="str">
        <f>A71&amp;"+"&amp;A72</f>
        <v>(K.10)+(K.11)</v>
      </c>
    </row>
    <row r="71" spans="1:3" ht="28.8">
      <c r="A71" s="251" t="s">
        <v>930</v>
      </c>
      <c r="B71" s="264" t="s">
        <v>931</v>
      </c>
      <c r="C71" s="250" t="s">
        <v>932</v>
      </c>
    </row>
    <row r="72" spans="1:3">
      <c r="A72" s="251" t="s">
        <v>933</v>
      </c>
      <c r="B72" s="264" t="s">
        <v>934</v>
      </c>
      <c r="C72" s="263">
        <v>2105</v>
      </c>
    </row>
    <row r="73" spans="1:3">
      <c r="A73" s="238" t="s">
        <v>935</v>
      </c>
      <c r="B73" s="260" t="s">
        <v>936</v>
      </c>
      <c r="C73" s="262" t="str">
        <f>A74&amp;"+"&amp;A75&amp;"+"&amp;A76</f>
        <v>(L.1)+(L.2)+(L.3)</v>
      </c>
    </row>
    <row r="74" spans="1:3">
      <c r="A74" s="239" t="s">
        <v>937</v>
      </c>
      <c r="B74" s="240" t="s">
        <v>17</v>
      </c>
      <c r="C74" s="241">
        <v>2301</v>
      </c>
    </row>
    <row r="75" spans="1:3">
      <c r="A75" s="239" t="s">
        <v>938</v>
      </c>
      <c r="B75" s="240" t="s">
        <v>914</v>
      </c>
      <c r="C75" s="241">
        <v>2302</v>
      </c>
    </row>
    <row r="76" spans="1:3">
      <c r="A76" s="239" t="s">
        <v>939</v>
      </c>
      <c r="B76" s="240" t="s">
        <v>19</v>
      </c>
      <c r="C76" s="241">
        <v>2303</v>
      </c>
    </row>
    <row r="77" spans="1:3">
      <c r="A77" s="238" t="s">
        <v>940</v>
      </c>
      <c r="B77" s="260" t="s">
        <v>556</v>
      </c>
      <c r="C77" s="7" t="s">
        <v>941</v>
      </c>
    </row>
    <row r="78" spans="1:3">
      <c r="A78" s="238" t="s">
        <v>942</v>
      </c>
      <c r="B78" s="260" t="s">
        <v>943</v>
      </c>
      <c r="C78" s="262" t="str">
        <f>A79&amp;"+"&amp;A80</f>
        <v>(N.1)+(N.2)</v>
      </c>
    </row>
    <row r="79" spans="1:3">
      <c r="A79" s="239" t="s">
        <v>944</v>
      </c>
      <c r="B79" s="241" t="s">
        <v>945</v>
      </c>
      <c r="C79" s="7" t="s">
        <v>946</v>
      </c>
    </row>
    <row r="80" spans="1:3">
      <c r="A80" s="239" t="s">
        <v>947</v>
      </c>
      <c r="B80" s="241" t="s">
        <v>948</v>
      </c>
      <c r="C80" s="7" t="s">
        <v>949</v>
      </c>
    </row>
    <row r="81" spans="1:3">
      <c r="A81" s="238" t="s">
        <v>950</v>
      </c>
      <c r="B81" s="260" t="s">
        <v>951</v>
      </c>
      <c r="C81" s="262" t="str">
        <f>A82&amp;"+"&amp;A83&amp;"+"&amp;A84</f>
        <v>(Ñ.1)+(Ñ.2)+(Ñ.3)</v>
      </c>
    </row>
    <row r="82" spans="1:3">
      <c r="A82" s="239" t="s">
        <v>952</v>
      </c>
      <c r="B82" s="231" t="s">
        <v>953</v>
      </c>
      <c r="C82" s="241">
        <v>2804</v>
      </c>
    </row>
    <row r="83" spans="1:3" ht="12.75" customHeight="1">
      <c r="A83" s="239" t="s">
        <v>954</v>
      </c>
      <c r="B83" s="231" t="s">
        <v>955</v>
      </c>
      <c r="C83" s="241">
        <v>2805</v>
      </c>
    </row>
    <row r="84" spans="1:3">
      <c r="A84" s="239" t="s">
        <v>956</v>
      </c>
      <c r="B84" s="241" t="s">
        <v>957</v>
      </c>
      <c r="C84" s="7" t="s">
        <v>958</v>
      </c>
    </row>
    <row r="85" spans="1:3">
      <c r="A85" s="238" t="s">
        <v>959</v>
      </c>
      <c r="B85" s="260" t="s">
        <v>960</v>
      </c>
      <c r="C85" s="7" t="s">
        <v>961</v>
      </c>
    </row>
    <row r="86" spans="1:3">
      <c r="A86" s="238" t="s">
        <v>962</v>
      </c>
      <c r="B86" s="260" t="s">
        <v>963</v>
      </c>
      <c r="C86" s="235" t="str">
        <f>A87&amp;"+"&amp;A88&amp;"+"&amp;A89&amp;"+"&amp;A90&amp;"+"&amp;A91&amp;"+"&amp;A92</f>
        <v>(P.1)+(P.2)+(P.3)+(P.4)+(P.5)+(P.6)</v>
      </c>
    </row>
    <row r="87" spans="1:3">
      <c r="A87" s="239" t="s">
        <v>964</v>
      </c>
      <c r="B87" s="241" t="s">
        <v>965</v>
      </c>
      <c r="C87" s="7" t="s">
        <v>966</v>
      </c>
    </row>
    <row r="88" spans="1:3">
      <c r="A88" s="239" t="s">
        <v>967</v>
      </c>
      <c r="B88" s="241" t="s">
        <v>968</v>
      </c>
      <c r="C88" s="241">
        <v>2308</v>
      </c>
    </row>
    <row r="89" spans="1:3">
      <c r="A89" s="239" t="s">
        <v>969</v>
      </c>
      <c r="B89" s="241" t="s">
        <v>583</v>
      </c>
      <c r="C89" s="241">
        <v>2208</v>
      </c>
    </row>
    <row r="90" spans="1:3">
      <c r="A90" s="239" t="s">
        <v>970</v>
      </c>
      <c r="B90" s="241" t="s">
        <v>971</v>
      </c>
      <c r="C90" s="7" t="s">
        <v>972</v>
      </c>
    </row>
    <row r="91" spans="1:3">
      <c r="A91" s="239" t="s">
        <v>973</v>
      </c>
      <c r="B91" s="241" t="s">
        <v>974</v>
      </c>
      <c r="C91" s="7" t="s">
        <v>975</v>
      </c>
    </row>
    <row r="92" spans="1:3">
      <c r="A92" s="239" t="s">
        <v>976</v>
      </c>
      <c r="B92" s="241" t="s">
        <v>977</v>
      </c>
      <c r="C92" s="241">
        <v>2508</v>
      </c>
    </row>
    <row r="93" spans="1:3" ht="72">
      <c r="A93" s="308" t="s">
        <v>978</v>
      </c>
      <c r="B93" s="309" t="s">
        <v>624</v>
      </c>
      <c r="C93" s="248" t="s">
        <v>979</v>
      </c>
    </row>
    <row r="94" spans="1:3" ht="43.2">
      <c r="A94" s="308"/>
      <c r="B94" s="309"/>
      <c r="C94" s="248" t="s">
        <v>980</v>
      </c>
    </row>
    <row r="95" spans="1:3" ht="8.4" customHeight="1">
      <c r="A95" s="238"/>
      <c r="B95" s="260"/>
      <c r="C95" s="248"/>
    </row>
    <row r="96" spans="1:3">
      <c r="A96" s="238" t="s">
        <v>981</v>
      </c>
      <c r="B96" s="260" t="s">
        <v>982</v>
      </c>
      <c r="C96" s="262" t="str">
        <f>A97&amp;"+"&amp;A98</f>
        <v>(R.1)+(R.2)</v>
      </c>
    </row>
    <row r="97" spans="1:3">
      <c r="A97" s="239" t="s">
        <v>983</v>
      </c>
      <c r="B97" s="240" t="s">
        <v>984</v>
      </c>
      <c r="C97" s="241">
        <v>2701</v>
      </c>
    </row>
    <row r="98" spans="1:3">
      <c r="A98" s="239" t="s">
        <v>985</v>
      </c>
      <c r="B98" s="240" t="s">
        <v>986</v>
      </c>
      <c r="C98" s="263" t="s">
        <v>987</v>
      </c>
    </row>
    <row r="99" spans="1:3">
      <c r="A99" s="238" t="s">
        <v>988</v>
      </c>
      <c r="B99" s="260" t="s">
        <v>989</v>
      </c>
      <c r="C99" s="7" t="s">
        <v>990</v>
      </c>
    </row>
    <row r="100" spans="1:3" ht="6.6" customHeight="1">
      <c r="A100" s="238"/>
      <c r="B100" s="260"/>
      <c r="C100" s="7"/>
    </row>
    <row r="101" spans="1:3">
      <c r="A101" s="238" t="s">
        <v>991</v>
      </c>
      <c r="B101" s="260" t="s">
        <v>629</v>
      </c>
      <c r="C101" s="46" t="str">
        <f>A61&amp;"+"&amp;A73&amp;"+"&amp;A77&amp;"+"&amp;A78&amp;"+"&amp;A81&amp;"+"&amp;A85&amp;"+"&amp;A86&amp;"+"&amp;A93&amp;"+"&amp;A96&amp;"+"&amp;A99</f>
        <v>(K)+(L)+(M)+(N)+(Ñ)+(O)+(P)+(Q)+(R)+(S)</v>
      </c>
    </row>
    <row r="102" spans="1:3" ht="6" customHeight="1">
      <c r="A102" s="238"/>
      <c r="B102" s="260"/>
      <c r="C102" s="46"/>
    </row>
    <row r="103" spans="1:3">
      <c r="A103" s="238" t="s">
        <v>992</v>
      </c>
      <c r="B103" s="260" t="s">
        <v>630</v>
      </c>
      <c r="C103" s="235" t="str">
        <f>A104&amp;"+"&amp;A105&amp;"+"&amp;A106&amp;"+"&amp;A107&amp;"+"&amp;A108&amp;"+"&amp;A109</f>
        <v>(U.1)+(U.2)+(U.3)+(U.4)+(U.5)+(U.6)</v>
      </c>
    </row>
    <row r="104" spans="1:3">
      <c r="A104" s="239" t="s">
        <v>993</v>
      </c>
      <c r="B104" s="240" t="s">
        <v>994</v>
      </c>
      <c r="C104" s="7" t="s">
        <v>995</v>
      </c>
    </row>
    <row r="105" spans="1:3">
      <c r="A105" s="239" t="s">
        <v>996</v>
      </c>
      <c r="B105" s="240" t="s">
        <v>997</v>
      </c>
      <c r="C105" s="263" t="s">
        <v>998</v>
      </c>
    </row>
    <row r="106" spans="1:3">
      <c r="A106" s="239" t="s">
        <v>999</v>
      </c>
      <c r="B106" s="240" t="s">
        <v>1000</v>
      </c>
      <c r="C106" s="7" t="s">
        <v>1001</v>
      </c>
    </row>
    <row r="107" spans="1:3">
      <c r="A107" s="239" t="s">
        <v>1002</v>
      </c>
      <c r="B107" s="240" t="s">
        <v>1003</v>
      </c>
      <c r="C107" s="7" t="s">
        <v>1004</v>
      </c>
    </row>
    <row r="108" spans="1:3">
      <c r="A108" s="239" t="s">
        <v>1005</v>
      </c>
      <c r="B108" s="240" t="s">
        <v>1006</v>
      </c>
      <c r="C108" s="7" t="s">
        <v>1007</v>
      </c>
    </row>
    <row r="109" spans="1:3">
      <c r="A109" s="239" t="s">
        <v>1008</v>
      </c>
      <c r="B109" s="240" t="s">
        <v>1009</v>
      </c>
      <c r="C109" s="7" t="s">
        <v>1010</v>
      </c>
    </row>
    <row r="110" spans="1:3">
      <c r="A110" s="238" t="s">
        <v>1011</v>
      </c>
      <c r="B110" s="260" t="s">
        <v>637</v>
      </c>
      <c r="C110" s="46" t="str">
        <f>A101&amp;"+"&amp;A103</f>
        <v>(T)+(U)</v>
      </c>
    </row>
    <row r="111" spans="1:3" ht="9.6" customHeight="1">
      <c r="A111" s="238"/>
      <c r="B111" s="260"/>
      <c r="C111" s="46"/>
    </row>
    <row r="112" spans="1:3">
      <c r="A112" s="238" t="s">
        <v>1012</v>
      </c>
      <c r="B112" s="260" t="s">
        <v>1013</v>
      </c>
      <c r="C112" s="262" t="str">
        <f>A113&amp;"+"&amp;A114&amp;"+"&amp;A115&amp;"+"&amp;A116</f>
        <v>(W.1)+(W.2)+(W.3)+(W.4)</v>
      </c>
    </row>
    <row r="113" spans="1:4">
      <c r="A113" s="239" t="s">
        <v>1014</v>
      </c>
      <c r="B113" s="240" t="s">
        <v>984</v>
      </c>
      <c r="C113" s="7" t="s">
        <v>1015</v>
      </c>
    </row>
    <row r="114" spans="1:4">
      <c r="A114" s="239" t="s">
        <v>1016</v>
      </c>
      <c r="B114" s="240" t="s">
        <v>1017</v>
      </c>
      <c r="C114" s="241">
        <v>7205</v>
      </c>
    </row>
    <row r="115" spans="1:4">
      <c r="A115" s="239" t="s">
        <v>1018</v>
      </c>
      <c r="B115" s="240" t="s">
        <v>1019</v>
      </c>
      <c r="C115" s="241">
        <v>7206</v>
      </c>
    </row>
    <row r="116" spans="1:4">
      <c r="A116" s="239" t="s">
        <v>1020</v>
      </c>
      <c r="B116" s="240" t="s">
        <v>1021</v>
      </c>
      <c r="C116" s="263" t="s">
        <v>1022</v>
      </c>
    </row>
    <row r="117" spans="1:4">
      <c r="B117" s="240"/>
      <c r="C117" s="263"/>
    </row>
    <row r="119" spans="1:4">
      <c r="A119" s="234"/>
      <c r="B119" s="234"/>
      <c r="C119" s="234"/>
      <c r="D119" s="234"/>
    </row>
    <row r="120" spans="1:4" ht="13.8">
      <c r="A120" s="262"/>
      <c r="B120" s="310" t="s">
        <v>1023</v>
      </c>
      <c r="C120" s="310"/>
      <c r="D120" s="265"/>
    </row>
    <row r="121" spans="1:4" ht="13.8" thickBot="1">
      <c r="A121" s="236"/>
      <c r="B121" s="236"/>
      <c r="C121" s="236"/>
      <c r="D121" s="236"/>
    </row>
    <row r="122" spans="1:4" ht="13.8">
      <c r="B122" s="266"/>
      <c r="C122" s="267"/>
      <c r="D122" s="268"/>
    </row>
    <row r="123" spans="1:4">
      <c r="A123" s="238" t="s">
        <v>815</v>
      </c>
      <c r="B123" s="260" t="s">
        <v>1024</v>
      </c>
      <c r="C123" s="242" t="s">
        <v>1025</v>
      </c>
    </row>
    <row r="124" spans="1:4">
      <c r="A124" s="239" t="s">
        <v>816</v>
      </c>
      <c r="B124" s="240" t="s">
        <v>582</v>
      </c>
      <c r="C124" s="241">
        <v>5101</v>
      </c>
    </row>
    <row r="125" spans="1:4">
      <c r="A125" s="239" t="s">
        <v>818</v>
      </c>
      <c r="B125" s="240" t="s">
        <v>892</v>
      </c>
      <c r="C125" s="241">
        <v>5102</v>
      </c>
    </row>
    <row r="126" spans="1:4">
      <c r="A126" s="239" t="s">
        <v>821</v>
      </c>
      <c r="B126" s="240" t="s">
        <v>894</v>
      </c>
      <c r="C126" s="241">
        <v>5103</v>
      </c>
    </row>
    <row r="127" spans="1:4" ht="14.4">
      <c r="A127" s="239" t="s">
        <v>824</v>
      </c>
      <c r="B127" s="240" t="s">
        <v>1026</v>
      </c>
      <c r="C127" s="241" t="s">
        <v>1027</v>
      </c>
    </row>
    <row r="128" spans="1:4" ht="14.4">
      <c r="A128" s="239" t="s">
        <v>1028</v>
      </c>
      <c r="B128" s="240" t="s">
        <v>1029</v>
      </c>
      <c r="C128" s="241" t="s">
        <v>1030</v>
      </c>
    </row>
    <row r="129" spans="1:3">
      <c r="A129" s="239" t="s">
        <v>1031</v>
      </c>
      <c r="B129" s="240" t="s">
        <v>1032</v>
      </c>
      <c r="C129" s="241" t="s">
        <v>1033</v>
      </c>
    </row>
    <row r="130" spans="1:3" ht="14.4">
      <c r="A130" s="239" t="s">
        <v>1034</v>
      </c>
      <c r="B130" s="240" t="s">
        <v>1035</v>
      </c>
      <c r="C130" s="241" t="s">
        <v>1036</v>
      </c>
    </row>
    <row r="131" spans="1:3" ht="14.4">
      <c r="A131" s="239" t="s">
        <v>1037</v>
      </c>
      <c r="B131" s="240" t="s">
        <v>1038</v>
      </c>
      <c r="C131" s="241" t="s">
        <v>1039</v>
      </c>
    </row>
    <row r="132" spans="1:3">
      <c r="A132" s="239" t="s">
        <v>1040</v>
      </c>
      <c r="B132" s="240" t="s">
        <v>822</v>
      </c>
      <c r="C132" s="241" t="s">
        <v>1041</v>
      </c>
    </row>
    <row r="133" spans="1:3" ht="9" customHeight="1">
      <c r="A133" s="269"/>
      <c r="B133" s="270"/>
      <c r="C133" s="241"/>
    </row>
    <row r="134" spans="1:3">
      <c r="A134" s="238" t="s">
        <v>826</v>
      </c>
      <c r="B134" s="260" t="s">
        <v>1042</v>
      </c>
      <c r="C134" s="242" t="s">
        <v>1043</v>
      </c>
    </row>
    <row r="135" spans="1:3">
      <c r="A135" s="239" t="s">
        <v>1044</v>
      </c>
      <c r="B135" s="240" t="s">
        <v>1045</v>
      </c>
      <c r="C135" s="241">
        <v>4101</v>
      </c>
    </row>
    <row r="136" spans="1:3">
      <c r="A136" s="239" t="s">
        <v>1046</v>
      </c>
      <c r="B136" s="240" t="s">
        <v>892</v>
      </c>
      <c r="C136" s="241">
        <v>4102</v>
      </c>
    </row>
    <row r="137" spans="1:3">
      <c r="A137" s="239" t="s">
        <v>1047</v>
      </c>
      <c r="B137" s="240" t="s">
        <v>1048</v>
      </c>
      <c r="C137" s="241">
        <v>4103</v>
      </c>
    </row>
    <row r="138" spans="1:3">
      <c r="A138" s="239" t="s">
        <v>1049</v>
      </c>
      <c r="B138" s="240" t="s">
        <v>1050</v>
      </c>
      <c r="C138" s="241" t="s">
        <v>1051</v>
      </c>
    </row>
    <row r="139" spans="1:3">
      <c r="A139" s="239" t="s">
        <v>1052</v>
      </c>
      <c r="B139" s="240" t="s">
        <v>1053</v>
      </c>
      <c r="C139" s="241" t="s">
        <v>1054</v>
      </c>
    </row>
    <row r="140" spans="1:3">
      <c r="A140" s="239" t="s">
        <v>1055</v>
      </c>
      <c r="B140" s="240" t="s">
        <v>1056</v>
      </c>
      <c r="C140" s="241" t="s">
        <v>1057</v>
      </c>
    </row>
    <row r="141" spans="1:3" ht="14.4">
      <c r="A141" s="239" t="s">
        <v>1058</v>
      </c>
      <c r="B141" s="240" t="s">
        <v>1059</v>
      </c>
      <c r="C141" s="241" t="s">
        <v>1060</v>
      </c>
    </row>
    <row r="142" spans="1:3" ht="14.4">
      <c r="A142" s="239" t="s">
        <v>1061</v>
      </c>
      <c r="B142" s="240" t="s">
        <v>1062</v>
      </c>
      <c r="C142" s="241" t="s">
        <v>1063</v>
      </c>
    </row>
    <row r="143" spans="1:3">
      <c r="A143" s="239" t="s">
        <v>1064</v>
      </c>
      <c r="B143" s="240" t="s">
        <v>1065</v>
      </c>
      <c r="C143" s="241">
        <v>4109.05</v>
      </c>
    </row>
    <row r="144" spans="1:3" ht="14.4">
      <c r="A144" s="251" t="s">
        <v>1066</v>
      </c>
      <c r="B144" s="240" t="s">
        <v>1067</v>
      </c>
      <c r="C144" s="241" t="s">
        <v>1068</v>
      </c>
    </row>
    <row r="145" spans="1:3" ht="14.4">
      <c r="A145" s="251" t="s">
        <v>1069</v>
      </c>
      <c r="B145" s="240" t="s">
        <v>1070</v>
      </c>
      <c r="C145" s="241" t="s">
        <v>1071</v>
      </c>
    </row>
    <row r="146" spans="1:3" ht="14.4">
      <c r="A146" s="251" t="s">
        <v>1072</v>
      </c>
      <c r="B146" s="240" t="s">
        <v>822</v>
      </c>
      <c r="C146" s="241" t="s">
        <v>1073</v>
      </c>
    </row>
    <row r="147" spans="1:3" ht="9" customHeight="1">
      <c r="A147" s="269"/>
      <c r="B147" s="266"/>
      <c r="C147" s="241"/>
    </row>
    <row r="148" spans="1:3">
      <c r="A148" s="271" t="s">
        <v>827</v>
      </c>
      <c r="B148" s="260" t="s">
        <v>664</v>
      </c>
      <c r="C148" s="242" t="s">
        <v>1074</v>
      </c>
    </row>
    <row r="149" spans="1:3">
      <c r="A149" s="238" t="s">
        <v>845</v>
      </c>
      <c r="B149" s="240" t="s">
        <v>1075</v>
      </c>
      <c r="C149" s="241" t="s">
        <v>1076</v>
      </c>
    </row>
    <row r="150" spans="1:3" ht="9" customHeight="1">
      <c r="A150" s="239"/>
      <c r="B150" s="240"/>
      <c r="C150" s="241"/>
    </row>
    <row r="151" spans="1:3">
      <c r="A151" s="271" t="s">
        <v>886</v>
      </c>
      <c r="B151" s="260" t="s">
        <v>666</v>
      </c>
      <c r="C151" s="242" t="s">
        <v>1077</v>
      </c>
    </row>
    <row r="152" spans="1:3" ht="9" customHeight="1">
      <c r="A152" s="272"/>
      <c r="B152" s="260"/>
      <c r="C152" s="241"/>
    </row>
    <row r="153" spans="1:3">
      <c r="A153" s="238" t="s">
        <v>888</v>
      </c>
      <c r="B153" s="260" t="s">
        <v>667</v>
      </c>
      <c r="C153" s="242" t="s">
        <v>1078</v>
      </c>
    </row>
    <row r="154" spans="1:3">
      <c r="A154" s="239" t="s">
        <v>890</v>
      </c>
      <c r="B154" s="240" t="s">
        <v>1079</v>
      </c>
      <c r="C154" s="241">
        <v>5105</v>
      </c>
    </row>
    <row r="155" spans="1:3">
      <c r="A155" s="239" t="s">
        <v>891</v>
      </c>
      <c r="B155" s="240" t="s">
        <v>984</v>
      </c>
      <c r="C155" s="241">
        <v>5201</v>
      </c>
    </row>
    <row r="156" spans="1:3">
      <c r="A156" s="239" t="s">
        <v>893</v>
      </c>
      <c r="B156" s="240" t="s">
        <v>1080</v>
      </c>
      <c r="C156" s="241" t="s">
        <v>1081</v>
      </c>
    </row>
    <row r="157" spans="1:3">
      <c r="A157" s="239" t="s">
        <v>895</v>
      </c>
      <c r="B157" s="240" t="s">
        <v>1082</v>
      </c>
      <c r="C157" s="241" t="s">
        <v>1083</v>
      </c>
    </row>
    <row r="158" spans="1:3" ht="9" customHeight="1">
      <c r="A158" s="239"/>
      <c r="B158" s="240"/>
      <c r="C158" s="241"/>
    </row>
    <row r="159" spans="1:3">
      <c r="A159" s="238" t="s">
        <v>899</v>
      </c>
      <c r="B159" s="260" t="s">
        <v>672</v>
      </c>
      <c r="C159" s="242" t="s">
        <v>1084</v>
      </c>
    </row>
    <row r="160" spans="1:3">
      <c r="A160" s="239" t="s">
        <v>1085</v>
      </c>
      <c r="B160" s="240" t="s">
        <v>1086</v>
      </c>
      <c r="C160" s="241">
        <v>4105</v>
      </c>
    </row>
    <row r="161" spans="1:3">
      <c r="A161" s="239" t="s">
        <v>1087</v>
      </c>
      <c r="B161" s="240" t="s">
        <v>1088</v>
      </c>
      <c r="C161" s="241" t="s">
        <v>1089</v>
      </c>
    </row>
    <row r="162" spans="1:3">
      <c r="A162" s="239" t="s">
        <v>1090</v>
      </c>
      <c r="B162" s="240" t="s">
        <v>1080</v>
      </c>
      <c r="C162" s="241" t="s">
        <v>1091</v>
      </c>
    </row>
    <row r="163" spans="1:3">
      <c r="A163" s="239" t="s">
        <v>1092</v>
      </c>
      <c r="B163" s="240" t="s">
        <v>1093</v>
      </c>
      <c r="C163" s="241" t="s">
        <v>1094</v>
      </c>
    </row>
    <row r="164" spans="1:3" ht="9" customHeight="1">
      <c r="A164" s="239"/>
      <c r="B164" s="240"/>
      <c r="C164" s="241"/>
    </row>
    <row r="165" spans="1:3">
      <c r="A165" s="238" t="s">
        <v>903</v>
      </c>
      <c r="B165" s="260" t="s">
        <v>1095</v>
      </c>
      <c r="C165" s="241" t="s">
        <v>1096</v>
      </c>
    </row>
    <row r="166" spans="1:3" ht="9" customHeight="1">
      <c r="A166" s="238"/>
      <c r="B166" s="260"/>
      <c r="C166" s="241"/>
    </row>
    <row r="167" spans="1:3">
      <c r="A167" s="238" t="s">
        <v>907</v>
      </c>
      <c r="B167" s="260" t="s">
        <v>676</v>
      </c>
      <c r="C167" s="242" t="s">
        <v>1097</v>
      </c>
    </row>
    <row r="168" spans="1:3" ht="9" customHeight="1">
      <c r="A168" s="238"/>
      <c r="B168" s="260"/>
      <c r="C168" s="241"/>
    </row>
    <row r="169" spans="1:3">
      <c r="A169" s="238" t="s">
        <v>910</v>
      </c>
      <c r="B169" s="260" t="s">
        <v>1098</v>
      </c>
      <c r="C169" s="242" t="s">
        <v>1099</v>
      </c>
    </row>
    <row r="170" spans="1:3">
      <c r="A170" s="239" t="s">
        <v>911</v>
      </c>
      <c r="B170" s="240" t="s">
        <v>1100</v>
      </c>
      <c r="C170" s="241">
        <v>4501</v>
      </c>
    </row>
    <row r="171" spans="1:3">
      <c r="A171" s="239" t="s">
        <v>913</v>
      </c>
      <c r="B171" s="240" t="s">
        <v>1101</v>
      </c>
      <c r="C171" s="241">
        <v>4502</v>
      </c>
    </row>
    <row r="172" spans="1:3">
      <c r="A172" s="239" t="s">
        <v>915</v>
      </c>
      <c r="B172" s="240" t="s">
        <v>1102</v>
      </c>
      <c r="C172" s="241">
        <v>4503</v>
      </c>
    </row>
    <row r="173" spans="1:3">
      <c r="A173" s="239" t="s">
        <v>916</v>
      </c>
      <c r="B173" s="240" t="s">
        <v>1103</v>
      </c>
      <c r="C173" s="241">
        <v>4504</v>
      </c>
    </row>
    <row r="174" spans="1:3" ht="9" customHeight="1">
      <c r="A174" s="239"/>
      <c r="B174" s="240"/>
      <c r="C174" s="241"/>
    </row>
    <row r="175" spans="1:3">
      <c r="A175" s="238" t="s">
        <v>935</v>
      </c>
      <c r="B175" s="260" t="s">
        <v>682</v>
      </c>
      <c r="C175" s="242" t="s">
        <v>1104</v>
      </c>
    </row>
    <row r="176" spans="1:3" ht="9" customHeight="1">
      <c r="A176" s="238"/>
      <c r="B176" s="260"/>
      <c r="C176" s="241"/>
    </row>
    <row r="177" spans="1:3">
      <c r="A177" s="238" t="s">
        <v>940</v>
      </c>
      <c r="B177" s="260" t="s">
        <v>1105</v>
      </c>
      <c r="C177" s="242" t="s">
        <v>1106</v>
      </c>
    </row>
    <row r="178" spans="1:3">
      <c r="A178" s="239" t="s">
        <v>1107</v>
      </c>
      <c r="B178" s="240" t="s">
        <v>1108</v>
      </c>
      <c r="C178" s="241" t="s">
        <v>1109</v>
      </c>
    </row>
    <row r="179" spans="1:3">
      <c r="A179" s="239" t="s">
        <v>1110</v>
      </c>
      <c r="B179" s="240" t="s">
        <v>1111</v>
      </c>
      <c r="C179" s="241" t="s">
        <v>1112</v>
      </c>
    </row>
    <row r="180" spans="1:3">
      <c r="A180" s="239" t="s">
        <v>1113</v>
      </c>
      <c r="B180" s="240" t="s">
        <v>1114</v>
      </c>
      <c r="C180" s="241" t="s">
        <v>1115</v>
      </c>
    </row>
    <row r="181" spans="1:3">
      <c r="A181" s="239" t="s">
        <v>1116</v>
      </c>
      <c r="B181" s="240" t="s">
        <v>1117</v>
      </c>
      <c r="C181" s="241" t="s">
        <v>1118</v>
      </c>
    </row>
    <row r="182" spans="1:3">
      <c r="A182" s="239" t="s">
        <v>1119</v>
      </c>
      <c r="B182" s="240" t="s">
        <v>986</v>
      </c>
      <c r="C182" s="241" t="s">
        <v>1120</v>
      </c>
    </row>
    <row r="183" spans="1:3">
      <c r="A183" s="239" t="s">
        <v>1121</v>
      </c>
      <c r="B183" s="240" t="s">
        <v>1122</v>
      </c>
      <c r="C183" s="241" t="s">
        <v>1123</v>
      </c>
    </row>
    <row r="184" spans="1:3">
      <c r="A184" s="239" t="s">
        <v>1124</v>
      </c>
      <c r="B184" s="240" t="s">
        <v>1125</v>
      </c>
      <c r="C184" s="241" t="s">
        <v>1126</v>
      </c>
    </row>
    <row r="185" spans="1:3" ht="9" customHeight="1">
      <c r="A185" s="239"/>
      <c r="B185" s="240"/>
      <c r="C185" s="241"/>
    </row>
    <row r="186" spans="1:3">
      <c r="A186" s="238" t="s">
        <v>942</v>
      </c>
      <c r="B186" s="260" t="s">
        <v>1127</v>
      </c>
      <c r="C186" s="242" t="s">
        <v>1128</v>
      </c>
    </row>
    <row r="187" spans="1:3" ht="9" customHeight="1">
      <c r="A187" s="238"/>
      <c r="B187" s="260"/>
      <c r="C187" s="241"/>
    </row>
    <row r="188" spans="1:3">
      <c r="A188" s="238" t="s">
        <v>959</v>
      </c>
      <c r="B188" s="260" t="s">
        <v>1129</v>
      </c>
      <c r="C188" s="242" t="s">
        <v>1130</v>
      </c>
    </row>
    <row r="189" spans="1:3" ht="9" customHeight="1">
      <c r="A189" s="238"/>
      <c r="B189" s="260"/>
      <c r="C189" s="241"/>
    </row>
    <row r="190" spans="1:3">
      <c r="A190" s="271" t="s">
        <v>962</v>
      </c>
      <c r="B190" s="260" t="s">
        <v>693</v>
      </c>
      <c r="C190" s="242">
        <v>6801</v>
      </c>
    </row>
    <row r="191" spans="1:3" ht="9" customHeight="1">
      <c r="A191" s="271"/>
      <c r="B191" s="260"/>
      <c r="C191" s="241"/>
    </row>
    <row r="192" spans="1:3">
      <c r="A192" s="238" t="s">
        <v>978</v>
      </c>
      <c r="B192" s="260" t="s">
        <v>694</v>
      </c>
      <c r="C192" s="242" t="s">
        <v>1131</v>
      </c>
    </row>
    <row r="193" spans="1:4" ht="13.8">
      <c r="A193" s="269"/>
      <c r="B193" s="266"/>
      <c r="C193" s="266"/>
      <c r="D193" s="266"/>
    </row>
    <row r="194" spans="1:4" ht="13.8">
      <c r="A194" s="269" t="s">
        <v>1132</v>
      </c>
      <c r="B194" s="266"/>
      <c r="C194" s="266"/>
      <c r="D194" s="266"/>
    </row>
    <row r="195" spans="1:4" ht="13.8">
      <c r="A195" s="269"/>
      <c r="B195" s="266" t="s">
        <v>1133</v>
      </c>
      <c r="C195" s="266"/>
      <c r="D195" s="266"/>
    </row>
    <row r="196" spans="1:4" ht="13.8">
      <c r="A196" s="269"/>
      <c r="B196" s="266" t="s">
        <v>1134</v>
      </c>
      <c r="D196" s="266"/>
    </row>
    <row r="197" spans="1:4" ht="13.8">
      <c r="B197" s="266" t="s">
        <v>1135</v>
      </c>
      <c r="D197" s="266"/>
    </row>
    <row r="198" spans="1:4" ht="13.8">
      <c r="B198" s="266" t="s">
        <v>1136</v>
      </c>
      <c r="C198" s="273"/>
    </row>
    <row r="199" spans="1:4" ht="13.8">
      <c r="B199" s="274"/>
      <c r="C199" s="273"/>
    </row>
  </sheetData>
  <mergeCells count="6">
    <mergeCell ref="B120:C120"/>
    <mergeCell ref="B4:C7"/>
    <mergeCell ref="A54:A55"/>
    <mergeCell ref="B54:B55"/>
    <mergeCell ref="A93:A94"/>
    <mergeCell ref="B93:B94"/>
  </mergeCells>
  <hyperlinks>
    <hyperlink ref="A1" location="Índice!A1" display="Volver al Índice" xr:uid="{6304A441-567F-4869-AC5C-125D502CC461}"/>
  </hyperlink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FAF1-40CF-47D1-ABD0-0B552ED622CC}">
  <dimension ref="A1:G200"/>
  <sheetViews>
    <sheetView showGridLines="0" zoomScaleNormal="100" workbookViewId="0">
      <selection sqref="A1:D1"/>
    </sheetView>
  </sheetViews>
  <sheetFormatPr baseColWidth="10" defaultColWidth="11.33203125" defaultRowHeight="13.8"/>
  <cols>
    <col min="1" max="1" width="70.6640625" style="55" customWidth="1"/>
    <col min="2" max="4" width="27.6640625" style="55" customWidth="1"/>
    <col min="5" max="5" width="23.33203125" style="7" bestFit="1" customWidth="1"/>
    <col min="6" max="6" width="11.33203125" style="7"/>
    <col min="7" max="7" width="21.6640625" style="7" bestFit="1" customWidth="1"/>
    <col min="8" max="16384" width="11.33203125" style="7"/>
  </cols>
  <sheetData>
    <row r="1" spans="1:7" ht="17.100000000000001" customHeight="1">
      <c r="A1" s="320" t="s">
        <v>810</v>
      </c>
      <c r="B1" s="320"/>
      <c r="C1" s="320"/>
      <c r="D1" s="320"/>
    </row>
    <row r="2" spans="1:7" s="50" customFormat="1" ht="24" customHeight="1">
      <c r="A2" s="312" t="s">
        <v>734</v>
      </c>
      <c r="B2" s="312"/>
      <c r="C2" s="312"/>
      <c r="D2" s="312"/>
    </row>
    <row r="3" spans="1:7" s="52" customFormat="1" ht="18" customHeight="1">
      <c r="A3" s="313">
        <v>46081</v>
      </c>
      <c r="B3" s="313"/>
      <c r="C3" s="313"/>
      <c r="D3" s="313"/>
    </row>
    <row r="4" spans="1:7" s="54" customFormat="1" ht="15" customHeight="1">
      <c r="A4" s="315" t="s">
        <v>545</v>
      </c>
      <c r="B4" s="316"/>
      <c r="C4" s="316"/>
      <c r="D4" s="316"/>
    </row>
    <row r="5" spans="1:7" ht="3.9" customHeight="1" thickBot="1"/>
    <row r="6" spans="1:7" ht="18" customHeight="1">
      <c r="A6" s="317" t="s">
        <v>546</v>
      </c>
      <c r="B6" s="319" t="s">
        <v>703</v>
      </c>
      <c r="C6" s="319"/>
      <c r="D6" s="319"/>
    </row>
    <row r="7" spans="1:7" ht="14.1" customHeight="1">
      <c r="A7" s="318"/>
      <c r="B7" s="56" t="s">
        <v>548</v>
      </c>
      <c r="C7" s="56" t="s">
        <v>549</v>
      </c>
      <c r="D7" s="56" t="s">
        <v>550</v>
      </c>
    </row>
    <row r="8" spans="1:7" ht="3.15" customHeight="1">
      <c r="A8" s="57"/>
      <c r="B8" s="58"/>
      <c r="C8" s="58"/>
      <c r="D8" s="58"/>
    </row>
    <row r="9" spans="1:7" s="63" customFormat="1" ht="9.75" customHeight="1">
      <c r="A9" s="59" t="s">
        <v>551</v>
      </c>
      <c r="B9" s="60">
        <v>16675986.891000001</v>
      </c>
      <c r="C9" s="60">
        <v>2626591.52</v>
      </c>
      <c r="D9" s="60">
        <v>19302578.412</v>
      </c>
    </row>
    <row r="10" spans="1:7" s="63" customFormat="1" ht="9.75" customHeight="1">
      <c r="A10" s="64" t="s">
        <v>552</v>
      </c>
      <c r="B10" s="65">
        <v>1416168.9920000001</v>
      </c>
      <c r="C10" s="65">
        <v>92992.074999999997</v>
      </c>
      <c r="D10" s="65">
        <v>1509161.067</v>
      </c>
      <c r="G10" s="62"/>
    </row>
    <row r="11" spans="1:7" s="63" customFormat="1" ht="9.75" customHeight="1">
      <c r="A11" s="64" t="s">
        <v>553</v>
      </c>
      <c r="B11" s="65">
        <v>15175848.752</v>
      </c>
      <c r="C11" s="65">
        <v>2527020.4759999998</v>
      </c>
      <c r="D11" s="65">
        <v>17702869.228999998</v>
      </c>
    </row>
    <row r="12" spans="1:7" s="63" customFormat="1" ht="9.75" customHeight="1">
      <c r="A12" s="64" t="s">
        <v>554</v>
      </c>
      <c r="B12" s="65">
        <v>67274.285000000003</v>
      </c>
      <c r="C12" s="65">
        <v>1049.9059999999999</v>
      </c>
      <c r="D12" s="65">
        <v>68324.191000000006</v>
      </c>
    </row>
    <row r="13" spans="1:7" s="63" customFormat="1" ht="9.75" customHeight="1">
      <c r="A13" s="64" t="s">
        <v>555</v>
      </c>
      <c r="B13" s="65">
        <v>16694.86</v>
      </c>
      <c r="C13" s="65">
        <v>5529.0630000000001</v>
      </c>
      <c r="D13" s="65">
        <v>22223.922999999999</v>
      </c>
    </row>
    <row r="14" spans="1:7" s="63" customFormat="1" ht="3.15" customHeight="1">
      <c r="A14" s="64"/>
      <c r="B14" s="65"/>
      <c r="C14" s="65"/>
      <c r="D14" s="65"/>
    </row>
    <row r="15" spans="1:7" s="63" customFormat="1" ht="9.75" customHeight="1">
      <c r="A15" s="66" t="s">
        <v>556</v>
      </c>
      <c r="B15" s="67">
        <v>0</v>
      </c>
      <c r="C15" s="67">
        <v>0</v>
      </c>
      <c r="D15" s="67">
        <v>0</v>
      </c>
    </row>
    <row r="16" spans="1:7" s="63" customFormat="1" ht="3.15" customHeight="1">
      <c r="A16" s="66"/>
      <c r="B16" s="67"/>
      <c r="C16" s="67"/>
      <c r="D16" s="67"/>
    </row>
    <row r="17" spans="1:7" s="63" customFormat="1" ht="9.75" customHeight="1">
      <c r="A17" s="68" t="s">
        <v>557</v>
      </c>
      <c r="B17" s="60">
        <v>9235152.3709999993</v>
      </c>
      <c r="C17" s="60">
        <v>74955.706000000006</v>
      </c>
      <c r="D17" s="60">
        <v>9310108.0769999996</v>
      </c>
    </row>
    <row r="18" spans="1:7" s="63" customFormat="1" ht="9.75" customHeight="1">
      <c r="A18" s="69" t="s">
        <v>558</v>
      </c>
      <c r="B18" s="65">
        <v>0</v>
      </c>
      <c r="C18" s="65">
        <v>0</v>
      </c>
      <c r="D18" s="65">
        <v>0</v>
      </c>
    </row>
    <row r="19" spans="1:7" s="63" customFormat="1" ht="9.75" customHeight="1">
      <c r="A19" s="69" t="s">
        <v>559</v>
      </c>
      <c r="B19" s="65">
        <v>3891779.0049999999</v>
      </c>
      <c r="C19" s="65">
        <v>74955.706000000006</v>
      </c>
      <c r="D19" s="65">
        <v>3966734.7110000001</v>
      </c>
    </row>
    <row r="20" spans="1:7" s="63" customFormat="1" ht="9.75" customHeight="1">
      <c r="A20" s="69" t="s">
        <v>560</v>
      </c>
      <c r="B20" s="65">
        <v>5343373.3660000004</v>
      </c>
      <c r="C20" s="65">
        <v>0</v>
      </c>
      <c r="D20" s="65">
        <v>5343373.3660000004</v>
      </c>
      <c r="G20" s="142"/>
    </row>
    <row r="21" spans="1:7" s="63" customFormat="1" ht="9.75" customHeight="1">
      <c r="A21" s="69" t="s">
        <v>561</v>
      </c>
      <c r="B21" s="65">
        <v>0</v>
      </c>
      <c r="C21" s="65">
        <v>0</v>
      </c>
      <c r="D21" s="65">
        <v>0</v>
      </c>
      <c r="G21" s="143"/>
    </row>
    <row r="22" spans="1:7" s="63" customFormat="1" ht="9.75" customHeight="1">
      <c r="A22" s="69" t="s">
        <v>562</v>
      </c>
      <c r="B22" s="65">
        <v>0</v>
      </c>
      <c r="C22" s="65">
        <v>0</v>
      </c>
      <c r="D22" s="65">
        <v>0</v>
      </c>
    </row>
    <row r="23" spans="1:7" s="63" customFormat="1" ht="3.15" customHeight="1">
      <c r="A23" s="64"/>
      <c r="B23" s="65"/>
      <c r="C23" s="65"/>
      <c r="D23" s="65"/>
    </row>
    <row r="24" spans="1:7" s="63" customFormat="1" ht="9.75" customHeight="1">
      <c r="A24" s="68" t="s">
        <v>563</v>
      </c>
      <c r="B24" s="60">
        <v>19161948.833000001</v>
      </c>
      <c r="C24" s="60">
        <v>0</v>
      </c>
      <c r="D24" s="60">
        <v>19161948.833000001</v>
      </c>
      <c r="E24" s="119"/>
    </row>
    <row r="25" spans="1:7" s="63" customFormat="1" ht="9.75" customHeight="1">
      <c r="A25" s="70" t="s">
        <v>564</v>
      </c>
      <c r="B25" s="67">
        <v>19642806.802999999</v>
      </c>
      <c r="C25" s="67">
        <v>0</v>
      </c>
      <c r="D25" s="67">
        <v>19642806.802999999</v>
      </c>
      <c r="E25" s="62"/>
    </row>
    <row r="26" spans="1:7" s="63" customFormat="1" ht="9.75" customHeight="1">
      <c r="A26" s="64" t="s">
        <v>565</v>
      </c>
      <c r="B26" s="65">
        <v>0.31</v>
      </c>
      <c r="C26" s="65">
        <v>0</v>
      </c>
      <c r="D26" s="65">
        <v>0.31</v>
      </c>
      <c r="E26" s="62"/>
    </row>
    <row r="27" spans="1:7" s="63" customFormat="1" ht="9.75" customHeight="1">
      <c r="A27" s="64" t="s">
        <v>566</v>
      </c>
      <c r="B27" s="65">
        <v>306062.92200000002</v>
      </c>
      <c r="C27" s="65">
        <v>0</v>
      </c>
      <c r="D27" s="65">
        <v>306062.92200000002</v>
      </c>
    </row>
    <row r="28" spans="1:7" s="63" customFormat="1" ht="9.75" customHeight="1">
      <c r="A28" s="64" t="s">
        <v>567</v>
      </c>
      <c r="B28" s="65">
        <v>0</v>
      </c>
      <c r="C28" s="65">
        <v>0</v>
      </c>
      <c r="D28" s="65">
        <v>0</v>
      </c>
    </row>
    <row r="29" spans="1:7" s="63" customFormat="1" ht="9.75" customHeight="1">
      <c r="A29" s="64" t="s">
        <v>568</v>
      </c>
      <c r="B29" s="65">
        <v>0</v>
      </c>
      <c r="C29" s="65">
        <v>0</v>
      </c>
      <c r="D29" s="65">
        <v>0</v>
      </c>
    </row>
    <row r="30" spans="1:7" s="63" customFormat="1" ht="9.75" customHeight="1">
      <c r="A30" s="64" t="s">
        <v>569</v>
      </c>
      <c r="B30" s="65">
        <v>15608487.857000001</v>
      </c>
      <c r="C30" s="65">
        <v>0</v>
      </c>
      <c r="D30" s="65">
        <v>15608487.857000001</v>
      </c>
    </row>
    <row r="31" spans="1:7" s="63" customFormat="1" ht="9.75" customHeight="1">
      <c r="A31" s="64" t="s">
        <v>570</v>
      </c>
      <c r="B31" s="65">
        <v>0</v>
      </c>
      <c r="C31" s="65">
        <v>0</v>
      </c>
      <c r="D31" s="65">
        <v>0</v>
      </c>
    </row>
    <row r="32" spans="1:7" s="63" customFormat="1" ht="9.75" customHeight="1">
      <c r="A32" s="64" t="s">
        <v>571</v>
      </c>
      <c r="B32" s="65">
        <v>833190.38199999998</v>
      </c>
      <c r="C32" s="65">
        <v>0</v>
      </c>
      <c r="D32" s="65">
        <v>833190.38199999998</v>
      </c>
    </row>
    <row r="33" spans="1:4" s="63" customFormat="1" ht="9.75" customHeight="1">
      <c r="A33" s="64" t="s">
        <v>572</v>
      </c>
      <c r="B33" s="65">
        <v>0</v>
      </c>
      <c r="C33" s="65">
        <v>0</v>
      </c>
      <c r="D33" s="65">
        <v>0</v>
      </c>
    </row>
    <row r="34" spans="1:4" s="63" customFormat="1" ht="9.75" customHeight="1">
      <c r="A34" s="64" t="s">
        <v>573</v>
      </c>
      <c r="B34" s="65">
        <v>2895065.33</v>
      </c>
      <c r="C34" s="65">
        <v>0</v>
      </c>
      <c r="D34" s="65">
        <v>2895065.33</v>
      </c>
    </row>
    <row r="35" spans="1:4" s="63" customFormat="1" ht="9.75" customHeight="1">
      <c r="A35" s="70" t="s">
        <v>574</v>
      </c>
      <c r="B35" s="67">
        <v>23043.039000000001</v>
      </c>
      <c r="C35" s="67">
        <v>0</v>
      </c>
      <c r="D35" s="67">
        <v>23043.039000000001</v>
      </c>
    </row>
    <row r="36" spans="1:4" s="63" customFormat="1" ht="9.75" customHeight="1">
      <c r="A36" s="70" t="s">
        <v>575</v>
      </c>
      <c r="B36" s="67">
        <v>425600.7</v>
      </c>
      <c r="C36" s="67">
        <v>2332.576</v>
      </c>
      <c r="D36" s="67">
        <v>427933.277</v>
      </c>
    </row>
    <row r="37" spans="1:4" s="63" customFormat="1" ht="9.75" customHeight="1">
      <c r="A37" s="64" t="s">
        <v>576</v>
      </c>
      <c r="B37" s="65">
        <v>87778.803</v>
      </c>
      <c r="C37" s="65">
        <v>583.23900000000003</v>
      </c>
      <c r="D37" s="65">
        <v>88362.042000000001</v>
      </c>
    </row>
    <row r="38" spans="1:4" s="63" customFormat="1" ht="9.75" customHeight="1">
      <c r="A38" s="64" t="s">
        <v>577</v>
      </c>
      <c r="B38" s="65">
        <v>337821.897</v>
      </c>
      <c r="C38" s="65">
        <v>1749.337</v>
      </c>
      <c r="D38" s="65">
        <v>339571.234</v>
      </c>
    </row>
    <row r="39" spans="1:4" s="63" customFormat="1" ht="9.75" customHeight="1">
      <c r="A39" s="66" t="s">
        <v>578</v>
      </c>
      <c r="B39" s="67">
        <v>-902065.29099999997</v>
      </c>
      <c r="C39" s="67">
        <v>-2332.576</v>
      </c>
      <c r="D39" s="67">
        <v>-904397.86800000002</v>
      </c>
    </row>
    <row r="40" spans="1:4" s="63" customFormat="1" ht="9.75" customHeight="1">
      <c r="A40" s="66" t="s">
        <v>579</v>
      </c>
      <c r="B40" s="67">
        <v>-27436.418000000001</v>
      </c>
      <c r="C40" s="67">
        <v>0</v>
      </c>
      <c r="D40" s="67">
        <v>-27436.418000000001</v>
      </c>
    </row>
    <row r="41" spans="1:4" s="63" customFormat="1" ht="3.15" customHeight="1">
      <c r="A41" s="66"/>
      <c r="B41" s="65"/>
      <c r="C41" s="65"/>
      <c r="D41" s="65"/>
    </row>
    <row r="42" spans="1:4" s="63" customFormat="1" ht="9.75" customHeight="1">
      <c r="A42" s="66" t="s">
        <v>580</v>
      </c>
      <c r="B42" s="67">
        <v>277932.97100000002</v>
      </c>
      <c r="C42" s="67">
        <v>188.15600000000001</v>
      </c>
      <c r="D42" s="67">
        <v>278121.12699999998</v>
      </c>
    </row>
    <row r="43" spans="1:4" s="63" customFormat="1" ht="3.15" customHeight="1">
      <c r="A43" s="66"/>
      <c r="B43" s="65"/>
      <c r="C43" s="65"/>
      <c r="D43" s="65"/>
    </row>
    <row r="44" spans="1:4" s="63" customFormat="1" ht="9.75" customHeight="1">
      <c r="A44" s="68" t="s">
        <v>581</v>
      </c>
      <c r="B44" s="60">
        <v>158271.02100000001</v>
      </c>
      <c r="C44" s="60">
        <v>1438.9290000000001</v>
      </c>
      <c r="D44" s="60">
        <v>159709.951</v>
      </c>
    </row>
    <row r="45" spans="1:4" s="63" customFormat="1" ht="9.75" customHeight="1">
      <c r="A45" s="72" t="s">
        <v>582</v>
      </c>
      <c r="B45" s="65">
        <v>40954.860999999997</v>
      </c>
      <c r="C45" s="65">
        <v>408.92</v>
      </c>
      <c r="D45" s="65">
        <v>41363.781000000003</v>
      </c>
    </row>
    <row r="46" spans="1:4" s="63" customFormat="1" ht="9.75" customHeight="1">
      <c r="A46" s="64" t="s">
        <v>583</v>
      </c>
      <c r="B46" s="65">
        <v>0</v>
      </c>
      <c r="C46" s="65">
        <v>0</v>
      </c>
      <c r="D46" s="65">
        <v>0</v>
      </c>
    </row>
    <row r="47" spans="1:4" s="63" customFormat="1" ht="9.75" customHeight="1">
      <c r="A47" s="64" t="s">
        <v>584</v>
      </c>
      <c r="B47" s="65">
        <v>0</v>
      </c>
      <c r="C47" s="65">
        <v>1030.009</v>
      </c>
      <c r="D47" s="65">
        <v>1030.009</v>
      </c>
    </row>
    <row r="48" spans="1:4" s="63" customFormat="1" ht="9.75" customHeight="1">
      <c r="A48" s="64" t="s">
        <v>585</v>
      </c>
      <c r="B48" s="65">
        <v>117316.16</v>
      </c>
      <c r="C48" s="65">
        <v>0</v>
      </c>
      <c r="D48" s="65">
        <v>117316.16</v>
      </c>
    </row>
    <row r="49" spans="1:4" s="63" customFormat="1" ht="9.75" customHeight="1">
      <c r="A49" s="64" t="s">
        <v>586</v>
      </c>
      <c r="B49" s="65">
        <v>0</v>
      </c>
      <c r="C49" s="65">
        <v>0</v>
      </c>
      <c r="D49" s="65">
        <v>0</v>
      </c>
    </row>
    <row r="50" spans="1:4" s="63" customFormat="1" ht="3.15" customHeight="1">
      <c r="A50" s="64"/>
      <c r="B50" s="65"/>
      <c r="C50" s="65"/>
      <c r="D50" s="65"/>
    </row>
    <row r="51" spans="1:4" s="63" customFormat="1" ht="9.75" customHeight="1">
      <c r="A51" s="73" t="s">
        <v>587</v>
      </c>
      <c r="B51" s="67">
        <v>0</v>
      </c>
      <c r="C51" s="67">
        <v>0</v>
      </c>
      <c r="D51" s="67">
        <v>0</v>
      </c>
    </row>
    <row r="52" spans="1:4" s="63" customFormat="1" ht="3.15" customHeight="1">
      <c r="A52" s="66"/>
      <c r="B52" s="67"/>
      <c r="C52" s="67"/>
      <c r="D52" s="67"/>
    </row>
    <row r="53" spans="1:4" s="63" customFormat="1" ht="9.75" customHeight="1">
      <c r="A53" s="70" t="s">
        <v>588</v>
      </c>
      <c r="B53" s="67">
        <v>559572.34100000001</v>
      </c>
      <c r="C53" s="67">
        <v>0</v>
      </c>
      <c r="D53" s="67">
        <v>559572.34100000001</v>
      </c>
    </row>
    <row r="54" spans="1:4" s="63" customFormat="1" ht="3.15" customHeight="1">
      <c r="A54" s="74"/>
      <c r="B54" s="67"/>
      <c r="C54" s="67"/>
      <c r="D54" s="67"/>
    </row>
    <row r="55" spans="1:4" s="63" customFormat="1" ht="9.75" customHeight="1">
      <c r="A55" s="70" t="s">
        <v>589</v>
      </c>
      <c r="B55" s="67">
        <v>338944.57900000003</v>
      </c>
      <c r="C55" s="67">
        <v>9249.8230000000003</v>
      </c>
      <c r="D55" s="67">
        <v>348194.40299999999</v>
      </c>
    </row>
    <row r="56" spans="1:4" s="63" customFormat="1" ht="3.15" customHeight="1">
      <c r="A56" s="66"/>
      <c r="B56" s="67"/>
      <c r="C56" s="67"/>
      <c r="D56" s="67"/>
    </row>
    <row r="57" spans="1:4" s="63" customFormat="1" ht="9.75" customHeight="1">
      <c r="A57" s="59" t="s">
        <v>590</v>
      </c>
      <c r="B57" s="60">
        <v>46407809.009999998</v>
      </c>
      <c r="C57" s="60">
        <v>2712424.1370000001</v>
      </c>
      <c r="D57" s="60">
        <v>49120233.147</v>
      </c>
    </row>
    <row r="58" spans="1:4" s="63" customFormat="1" ht="2.25" customHeight="1">
      <c r="A58" s="75"/>
      <c r="B58" s="76"/>
      <c r="C58" s="76"/>
      <c r="D58" s="76"/>
    </row>
    <row r="59" spans="1:4" ht="9" customHeight="1" thickBot="1">
      <c r="A59" s="77"/>
      <c r="B59" s="78"/>
      <c r="C59" s="78"/>
      <c r="D59" s="78"/>
    </row>
    <row r="60" spans="1:4" s="82" customFormat="1" ht="15" customHeight="1">
      <c r="A60" s="79" t="s">
        <v>591</v>
      </c>
      <c r="B60" s="80"/>
      <c r="C60" s="80"/>
      <c r="D60" s="80"/>
    </row>
    <row r="61" spans="1:4" ht="12.75" customHeight="1">
      <c r="A61" s="83"/>
      <c r="C61" s="84"/>
    </row>
    <row r="62" spans="1:4" ht="17.100000000000001" customHeight="1">
      <c r="A62" s="311"/>
      <c r="B62" s="311"/>
      <c r="C62" s="311"/>
      <c r="D62" s="311"/>
    </row>
    <row r="63" spans="1:4" s="50" customFormat="1" ht="24" customHeight="1">
      <c r="A63" s="312" t="s">
        <v>734</v>
      </c>
      <c r="B63" s="312"/>
      <c r="C63" s="312"/>
      <c r="D63" s="312"/>
    </row>
    <row r="64" spans="1:4" s="52" customFormat="1" ht="17.100000000000001" customHeight="1">
      <c r="A64" s="313">
        <v>46081</v>
      </c>
      <c r="B64" s="314"/>
      <c r="C64" s="314"/>
      <c r="D64" s="314"/>
    </row>
    <row r="65" spans="1:5" s="5" customFormat="1" ht="15" customHeight="1">
      <c r="A65" s="315" t="s">
        <v>545</v>
      </c>
      <c r="B65" s="316"/>
      <c r="C65" s="316"/>
      <c r="D65" s="316"/>
    </row>
    <row r="66" spans="1:5" ht="3.9" customHeight="1" thickBot="1"/>
    <row r="67" spans="1:5" ht="14.1" customHeight="1">
      <c r="A67" s="317" t="s">
        <v>592</v>
      </c>
      <c r="B67" s="319" t="s">
        <v>703</v>
      </c>
      <c r="C67" s="319"/>
      <c r="D67" s="319"/>
    </row>
    <row r="68" spans="1:5" ht="14.1" customHeight="1">
      <c r="A68" s="318"/>
      <c r="B68" s="56" t="s">
        <v>548</v>
      </c>
      <c r="C68" s="56" t="s">
        <v>549</v>
      </c>
      <c r="D68" s="56" t="s">
        <v>550</v>
      </c>
    </row>
    <row r="69" spans="1:5" ht="2.1" customHeight="1">
      <c r="A69" s="57"/>
      <c r="B69" s="86">
        <v>100</v>
      </c>
      <c r="C69" s="86">
        <v>200</v>
      </c>
      <c r="D69" s="86">
        <v>300</v>
      </c>
    </row>
    <row r="70" spans="1:5" s="63" customFormat="1" ht="10.199999999999999" customHeight="1">
      <c r="A70" s="87" t="s">
        <v>593</v>
      </c>
      <c r="B70" s="60">
        <v>38893998.463</v>
      </c>
      <c r="C70" s="60">
        <v>2725621.4739999999</v>
      </c>
      <c r="D70" s="60">
        <v>41619619.936999999</v>
      </c>
      <c r="E70" s="62"/>
    </row>
    <row r="71" spans="1:5" s="63" customFormat="1" ht="2.1" customHeight="1">
      <c r="A71" s="88"/>
      <c r="B71" s="67"/>
      <c r="C71" s="67"/>
      <c r="D71" s="67"/>
    </row>
    <row r="72" spans="1:5" s="63" customFormat="1" ht="10.199999999999999" customHeight="1">
      <c r="A72" s="88" t="s">
        <v>594</v>
      </c>
      <c r="B72" s="67">
        <v>13935651.908</v>
      </c>
      <c r="C72" s="67">
        <v>1373317.034</v>
      </c>
      <c r="D72" s="67">
        <v>15308968.942</v>
      </c>
    </row>
    <row r="73" spans="1:5" s="63" customFormat="1" ht="10.199999999999999" customHeight="1">
      <c r="A73" s="88" t="s">
        <v>595</v>
      </c>
      <c r="B73" s="67">
        <v>20311322.175999999</v>
      </c>
      <c r="C73" s="67">
        <v>163407.91099999999</v>
      </c>
      <c r="D73" s="67">
        <v>20474730.088</v>
      </c>
    </row>
    <row r="74" spans="1:5" s="63" customFormat="1" ht="10.199999999999999" customHeight="1">
      <c r="A74" s="88" t="s">
        <v>596</v>
      </c>
      <c r="B74" s="67">
        <v>99709.395000000004</v>
      </c>
      <c r="C74" s="67">
        <v>18646.294000000002</v>
      </c>
      <c r="D74" s="67">
        <v>118355.69</v>
      </c>
    </row>
    <row r="75" spans="1:5" s="63" customFormat="1" ht="10.199999999999999" customHeight="1">
      <c r="A75" s="89" t="s">
        <v>597</v>
      </c>
      <c r="B75" s="65">
        <v>0</v>
      </c>
      <c r="C75" s="65">
        <v>4338.7110000000002</v>
      </c>
      <c r="D75" s="65">
        <v>4338.7110000000002</v>
      </c>
    </row>
    <row r="76" spans="1:5" s="63" customFormat="1" ht="10.199999999999999" customHeight="1">
      <c r="A76" s="89" t="s">
        <v>598</v>
      </c>
      <c r="B76" s="65">
        <v>33351.381999999998</v>
      </c>
      <c r="C76" s="65">
        <v>1778.2850000000001</v>
      </c>
      <c r="D76" s="65">
        <v>35129.667999999998</v>
      </c>
    </row>
    <row r="77" spans="1:5" s="63" customFormat="1" ht="10.199999999999999" customHeight="1">
      <c r="A77" s="89" t="s">
        <v>735</v>
      </c>
      <c r="B77" s="65">
        <v>66358.012000000002</v>
      </c>
      <c r="C77" s="65">
        <v>12529.298000000001</v>
      </c>
      <c r="D77" s="65">
        <v>78887.31</v>
      </c>
    </row>
    <row r="78" spans="1:5" s="63" customFormat="1" ht="10.199999999999999" customHeight="1">
      <c r="A78" s="89" t="s">
        <v>600</v>
      </c>
      <c r="B78" s="65">
        <v>0</v>
      </c>
      <c r="C78" s="65">
        <v>0</v>
      </c>
      <c r="D78" s="65">
        <v>0</v>
      </c>
    </row>
    <row r="79" spans="1:5" s="63" customFormat="1" ht="10.199999999999999" customHeight="1">
      <c r="A79" s="88" t="s">
        <v>601</v>
      </c>
      <c r="B79" s="67">
        <v>4306400.7180000003</v>
      </c>
      <c r="C79" s="67">
        <v>1155224.2760000001</v>
      </c>
      <c r="D79" s="67">
        <v>5461624.9939999999</v>
      </c>
    </row>
    <row r="80" spans="1:5" s="63" customFormat="1" ht="10.199999999999999" customHeight="1">
      <c r="A80" s="88" t="s">
        <v>602</v>
      </c>
      <c r="B80" s="67">
        <v>240914.264</v>
      </c>
      <c r="C80" s="67">
        <v>15025.956</v>
      </c>
      <c r="D80" s="67">
        <v>255940.22099999999</v>
      </c>
    </row>
    <row r="81" spans="1:4" s="63" customFormat="1" ht="10.199999999999999" customHeight="1">
      <c r="A81" s="89" t="s">
        <v>603</v>
      </c>
      <c r="B81" s="65">
        <v>240914.264</v>
      </c>
      <c r="C81" s="65">
        <v>15025.956</v>
      </c>
      <c r="D81" s="65">
        <v>255940.22099999999</v>
      </c>
    </row>
    <row r="82" spans="1:4" s="63" customFormat="1" ht="10.199999999999999" customHeight="1">
      <c r="A82" s="89" t="s">
        <v>604</v>
      </c>
      <c r="B82" s="65">
        <v>0</v>
      </c>
      <c r="C82" s="65">
        <v>0</v>
      </c>
      <c r="D82" s="65">
        <v>0</v>
      </c>
    </row>
    <row r="83" spans="1:4" s="63" customFormat="1" ht="3.15" customHeight="1">
      <c r="A83" s="89"/>
      <c r="B83" s="65"/>
      <c r="C83" s="65"/>
      <c r="D83" s="65"/>
    </row>
    <row r="84" spans="1:4" s="63" customFormat="1" ht="10.199999999999999" customHeight="1">
      <c r="A84" s="90" t="s">
        <v>605</v>
      </c>
      <c r="B84" s="60">
        <v>239328.93900000001</v>
      </c>
      <c r="C84" s="60">
        <v>4288.4650000000001</v>
      </c>
      <c r="D84" s="60">
        <v>243617.40400000001</v>
      </c>
    </row>
    <row r="85" spans="1:4" s="63" customFormat="1" ht="10.199999999999999" customHeight="1">
      <c r="A85" s="89" t="s">
        <v>606</v>
      </c>
      <c r="B85" s="65">
        <v>236196.003</v>
      </c>
      <c r="C85" s="65">
        <v>4288.4650000000001</v>
      </c>
      <c r="D85" s="65">
        <v>240484.46799999999</v>
      </c>
    </row>
    <row r="86" spans="1:4" s="63" customFormat="1" ht="10.199999999999999" customHeight="1">
      <c r="A86" s="89" t="s">
        <v>607</v>
      </c>
      <c r="B86" s="65">
        <v>3132.9349999999999</v>
      </c>
      <c r="C86" s="65">
        <v>0</v>
      </c>
      <c r="D86" s="65">
        <v>3132.9349999999999</v>
      </c>
    </row>
    <row r="87" spans="1:4" s="63" customFormat="1" ht="10.199999999999999" customHeight="1">
      <c r="A87" s="89" t="s">
        <v>608</v>
      </c>
      <c r="B87" s="65">
        <v>0</v>
      </c>
      <c r="C87" s="65">
        <v>0</v>
      </c>
      <c r="D87" s="65">
        <v>0</v>
      </c>
    </row>
    <row r="88" spans="1:4" s="63" customFormat="1" ht="3.15" customHeight="1">
      <c r="A88" s="89"/>
      <c r="B88" s="65"/>
      <c r="C88" s="65"/>
      <c r="D88" s="65"/>
    </row>
    <row r="89" spans="1:4" s="63" customFormat="1" ht="10.199999999999999" customHeight="1">
      <c r="A89" s="88" t="s">
        <v>556</v>
      </c>
      <c r="B89" s="67">
        <v>0</v>
      </c>
      <c r="C89" s="67">
        <v>0</v>
      </c>
      <c r="D89" s="67">
        <v>0</v>
      </c>
    </row>
    <row r="90" spans="1:4" s="63" customFormat="1" ht="3.15" customHeight="1">
      <c r="A90" s="88"/>
      <c r="B90" s="67"/>
      <c r="C90" s="67"/>
      <c r="D90" s="67"/>
    </row>
    <row r="91" spans="1:4" s="63" customFormat="1" ht="10.199999999999999" customHeight="1">
      <c r="A91" s="87" t="s">
        <v>609</v>
      </c>
      <c r="B91" s="60">
        <v>0</v>
      </c>
      <c r="C91" s="60">
        <v>0</v>
      </c>
      <c r="D91" s="60">
        <v>0</v>
      </c>
    </row>
    <row r="92" spans="1:4" s="63" customFormat="1" ht="10.199999999999999" customHeight="1">
      <c r="A92" s="89" t="s">
        <v>610</v>
      </c>
      <c r="B92" s="65">
        <v>0</v>
      </c>
      <c r="C92" s="65">
        <v>0</v>
      </c>
      <c r="D92" s="65">
        <v>0</v>
      </c>
    </row>
    <row r="93" spans="1:4" s="63" customFormat="1" ht="10.199999999999999" customHeight="1">
      <c r="A93" s="89" t="s">
        <v>611</v>
      </c>
      <c r="B93" s="65">
        <v>0</v>
      </c>
      <c r="C93" s="65">
        <v>0</v>
      </c>
      <c r="D93" s="65">
        <v>0</v>
      </c>
    </row>
    <row r="94" spans="1:4" s="63" customFormat="1" ht="3.15" customHeight="1">
      <c r="A94" s="89"/>
      <c r="B94" s="65"/>
      <c r="C94" s="65"/>
      <c r="D94" s="65"/>
    </row>
    <row r="95" spans="1:4" s="63" customFormat="1" ht="10.199999999999999" customHeight="1">
      <c r="A95" s="87" t="s">
        <v>612</v>
      </c>
      <c r="B95" s="60">
        <v>0</v>
      </c>
      <c r="C95" s="60">
        <v>0</v>
      </c>
      <c r="D95" s="60">
        <v>0</v>
      </c>
    </row>
    <row r="96" spans="1:4" s="63" customFormat="1" ht="10.199999999999999" customHeight="1">
      <c r="A96" s="89" t="s">
        <v>613</v>
      </c>
      <c r="B96" s="67">
        <v>0</v>
      </c>
      <c r="C96" s="67">
        <v>0</v>
      </c>
      <c r="D96" s="67">
        <v>0</v>
      </c>
    </row>
    <row r="97" spans="1:4" s="63" customFormat="1" ht="10.199999999999999" customHeight="1">
      <c r="A97" s="89" t="s">
        <v>614</v>
      </c>
      <c r="B97" s="67">
        <v>0</v>
      </c>
      <c r="C97" s="67">
        <v>0</v>
      </c>
      <c r="D97" s="67">
        <v>0</v>
      </c>
    </row>
    <row r="98" spans="1:4" s="63" customFormat="1" ht="10.199999999999999" customHeight="1">
      <c r="A98" s="89" t="s">
        <v>615</v>
      </c>
      <c r="B98" s="65">
        <v>0</v>
      </c>
      <c r="C98" s="65">
        <v>0</v>
      </c>
      <c r="D98" s="65">
        <v>0</v>
      </c>
    </row>
    <row r="99" spans="1:4" s="63" customFormat="1" ht="3.15" customHeight="1">
      <c r="A99" s="89"/>
      <c r="B99" s="65"/>
      <c r="C99" s="65"/>
      <c r="D99" s="65"/>
    </row>
    <row r="100" spans="1:4" s="63" customFormat="1" ht="10.199999999999999" customHeight="1">
      <c r="A100" s="88" t="s">
        <v>616</v>
      </c>
      <c r="B100" s="67">
        <v>549611.99899999995</v>
      </c>
      <c r="C100" s="67">
        <v>1271.0409999999999</v>
      </c>
      <c r="D100" s="67">
        <v>550883.04099999997</v>
      </c>
    </row>
    <row r="101" spans="1:4" s="63" customFormat="1" ht="3.15" customHeight="1">
      <c r="A101" s="89"/>
      <c r="B101" s="65"/>
      <c r="C101" s="65"/>
      <c r="D101" s="65"/>
    </row>
    <row r="102" spans="1:4" s="63" customFormat="1" ht="10.199999999999999" customHeight="1">
      <c r="A102" s="87" t="s">
        <v>617</v>
      </c>
      <c r="B102" s="60">
        <v>105995.639</v>
      </c>
      <c r="C102" s="60">
        <v>11388.227000000001</v>
      </c>
      <c r="D102" s="60">
        <v>117383.86599999999</v>
      </c>
    </row>
    <row r="103" spans="1:4" s="63" customFormat="1" ht="10.199999999999999" customHeight="1">
      <c r="A103" s="89" t="s">
        <v>618</v>
      </c>
      <c r="B103" s="65">
        <v>105995.639</v>
      </c>
      <c r="C103" s="65">
        <v>11247.148999999999</v>
      </c>
      <c r="D103" s="65">
        <v>117242.788</v>
      </c>
    </row>
    <row r="104" spans="1:4" s="63" customFormat="1" ht="10.199999999999999" customHeight="1">
      <c r="A104" s="89" t="s">
        <v>736</v>
      </c>
      <c r="B104" s="65">
        <v>0</v>
      </c>
      <c r="C104" s="65">
        <v>0</v>
      </c>
      <c r="D104" s="65">
        <v>0</v>
      </c>
    </row>
    <row r="105" spans="1:4" s="63" customFormat="1" ht="10.199999999999999" customHeight="1">
      <c r="A105" s="89" t="s">
        <v>620</v>
      </c>
      <c r="B105" s="65">
        <v>0</v>
      </c>
      <c r="C105" s="65">
        <v>0</v>
      </c>
      <c r="D105" s="65">
        <v>0</v>
      </c>
    </row>
    <row r="106" spans="1:4" s="63" customFormat="1" ht="10.199999999999999" customHeight="1">
      <c r="A106" s="89" t="s">
        <v>621</v>
      </c>
      <c r="B106" s="65">
        <v>0</v>
      </c>
      <c r="C106" s="65">
        <v>0</v>
      </c>
      <c r="D106" s="65">
        <v>0</v>
      </c>
    </row>
    <row r="107" spans="1:4" s="63" customFormat="1" ht="10.199999999999999" customHeight="1">
      <c r="A107" s="89" t="s">
        <v>622</v>
      </c>
      <c r="B107" s="65">
        <v>0</v>
      </c>
      <c r="C107" s="65">
        <v>0</v>
      </c>
      <c r="D107" s="65">
        <v>0</v>
      </c>
    </row>
    <row r="108" spans="1:4" s="63" customFormat="1" ht="10.199999999999999" customHeight="1">
      <c r="A108" s="89" t="s">
        <v>623</v>
      </c>
      <c r="B108" s="65">
        <v>0</v>
      </c>
      <c r="C108" s="65">
        <v>141.077</v>
      </c>
      <c r="D108" s="65">
        <v>141.077</v>
      </c>
    </row>
    <row r="109" spans="1:4" s="63" customFormat="1" ht="3.15" customHeight="1">
      <c r="A109" s="89"/>
      <c r="B109" s="65"/>
      <c r="C109" s="65"/>
      <c r="D109" s="65"/>
    </row>
    <row r="110" spans="1:4" s="63" customFormat="1" ht="10.199999999999999" customHeight="1">
      <c r="A110" s="87" t="s">
        <v>624</v>
      </c>
      <c r="B110" s="60">
        <v>1620746.8559999999</v>
      </c>
      <c r="C110" s="60">
        <v>3440.26</v>
      </c>
      <c r="D110" s="60">
        <v>1624187.1170000001</v>
      </c>
    </row>
    <row r="111" spans="1:4" s="63" customFormat="1" ht="3.15" customHeight="1">
      <c r="A111" s="89"/>
      <c r="B111" s="65"/>
      <c r="C111" s="65"/>
      <c r="D111" s="65"/>
    </row>
    <row r="112" spans="1:4" s="63" customFormat="1" ht="10.199999999999999" customHeight="1">
      <c r="A112" s="68" t="s">
        <v>625</v>
      </c>
      <c r="B112" s="60">
        <v>393787.61300000001</v>
      </c>
      <c r="C112" s="60">
        <v>8582.6209999999992</v>
      </c>
      <c r="D112" s="60">
        <v>402370.23499999999</v>
      </c>
    </row>
    <row r="113" spans="1:4" s="63" customFormat="1" ht="10.199999999999999" customHeight="1">
      <c r="A113" s="69" t="s">
        <v>626</v>
      </c>
      <c r="B113" s="67">
        <v>9401.2810000000009</v>
      </c>
      <c r="C113" s="67">
        <v>8581.8250000000007</v>
      </c>
      <c r="D113" s="67">
        <v>17983.106</v>
      </c>
    </row>
    <row r="114" spans="1:4" s="63" customFormat="1" ht="10.199999999999999" customHeight="1">
      <c r="A114" s="69" t="s">
        <v>627</v>
      </c>
      <c r="B114" s="67">
        <v>384386.33199999999</v>
      </c>
      <c r="C114" s="67">
        <v>0.79600000000000004</v>
      </c>
      <c r="D114" s="67">
        <v>384387.12800000003</v>
      </c>
    </row>
    <row r="115" spans="1:4" s="63" customFormat="1" ht="5.0999999999999996" customHeight="1">
      <c r="A115" s="88"/>
      <c r="B115" s="67"/>
      <c r="C115" s="67"/>
      <c r="D115" s="67"/>
    </row>
    <row r="116" spans="1:4" s="15" customFormat="1" ht="10.199999999999999" customHeight="1">
      <c r="A116" s="66" t="s">
        <v>628</v>
      </c>
      <c r="B116" s="67">
        <v>254886.98499999999</v>
      </c>
      <c r="C116" s="67">
        <v>0</v>
      </c>
      <c r="D116" s="67">
        <v>254886.98499999999</v>
      </c>
    </row>
    <row r="117" spans="1:4" s="63" customFormat="1" ht="3.15" customHeight="1">
      <c r="A117" s="89"/>
      <c r="B117" s="67"/>
      <c r="C117" s="67"/>
      <c r="D117" s="67"/>
    </row>
    <row r="118" spans="1:4" s="63" customFormat="1" ht="10.5" customHeight="1">
      <c r="A118" s="87" t="s">
        <v>629</v>
      </c>
      <c r="B118" s="60">
        <v>42058356.498000003</v>
      </c>
      <c r="C118" s="60">
        <v>2754592.09</v>
      </c>
      <c r="D118" s="60">
        <v>44812948.588</v>
      </c>
    </row>
    <row r="119" spans="1:4" s="63" customFormat="1" ht="3.15" customHeight="1">
      <c r="A119" s="89"/>
      <c r="B119" s="67"/>
      <c r="C119" s="67"/>
      <c r="D119" s="67"/>
    </row>
    <row r="120" spans="1:4" s="63" customFormat="1" ht="12.75" customHeight="1">
      <c r="A120" s="87" t="s">
        <v>630</v>
      </c>
      <c r="B120" s="60">
        <v>4307284.5590000004</v>
      </c>
      <c r="C120" s="60">
        <v>0</v>
      </c>
      <c r="D120" s="60">
        <v>4307284.5590000004</v>
      </c>
    </row>
    <row r="121" spans="1:4" s="63" customFormat="1" ht="10.199999999999999" customHeight="1">
      <c r="A121" s="89" t="s">
        <v>631</v>
      </c>
      <c r="B121" s="65">
        <v>2100000</v>
      </c>
      <c r="C121" s="65">
        <v>0</v>
      </c>
      <c r="D121" s="65">
        <v>2100000</v>
      </c>
    </row>
    <row r="122" spans="1:4" s="63" customFormat="1" ht="10.199999999999999" customHeight="1">
      <c r="A122" s="89" t="s">
        <v>632</v>
      </c>
      <c r="B122" s="65">
        <v>1897.336</v>
      </c>
      <c r="C122" s="65">
        <v>0</v>
      </c>
      <c r="D122" s="65">
        <v>1897.336</v>
      </c>
    </row>
    <row r="123" spans="1:4" s="63" customFormat="1" ht="10.199999999999999" customHeight="1">
      <c r="A123" s="89" t="s">
        <v>633</v>
      </c>
      <c r="B123" s="65">
        <v>735000</v>
      </c>
      <c r="C123" s="65">
        <v>0</v>
      </c>
      <c r="D123" s="65">
        <v>735000</v>
      </c>
    </row>
    <row r="124" spans="1:4" s="63" customFormat="1" ht="10.199999999999999" customHeight="1">
      <c r="A124" s="89" t="s">
        <v>634</v>
      </c>
      <c r="B124" s="65">
        <v>-194710.644</v>
      </c>
      <c r="C124" s="65">
        <v>0</v>
      </c>
      <c r="D124" s="65">
        <v>-194710.644</v>
      </c>
    </row>
    <row r="125" spans="1:4" s="63" customFormat="1" ht="10.199999999999999" customHeight="1">
      <c r="A125" s="89" t="s">
        <v>635</v>
      </c>
      <c r="B125" s="65">
        <v>1359922.5120000001</v>
      </c>
      <c r="C125" s="65">
        <v>0</v>
      </c>
      <c r="D125" s="65">
        <v>1359922.5120000001</v>
      </c>
    </row>
    <row r="126" spans="1:4" s="63" customFormat="1" ht="10.199999999999999" customHeight="1">
      <c r="A126" s="89" t="s">
        <v>636</v>
      </c>
      <c r="B126" s="65">
        <v>305175.35499999998</v>
      </c>
      <c r="C126" s="65">
        <v>0</v>
      </c>
      <c r="D126" s="65">
        <v>305175.35499999998</v>
      </c>
    </row>
    <row r="127" spans="1:4" s="63" customFormat="1" ht="2.1" customHeight="1">
      <c r="A127" s="89"/>
      <c r="B127" s="65"/>
      <c r="C127" s="65"/>
      <c r="D127" s="65"/>
    </row>
    <row r="128" spans="1:4" s="63" customFormat="1" ht="12.15" customHeight="1">
      <c r="A128" s="87" t="s">
        <v>637</v>
      </c>
      <c r="B128" s="60">
        <v>46365641.056999996</v>
      </c>
      <c r="C128" s="60">
        <v>2754592.09</v>
      </c>
      <c r="D128" s="60">
        <v>49120233.147</v>
      </c>
    </row>
    <row r="129" spans="1:4" s="63" customFormat="1" ht="2.1" customHeight="1">
      <c r="A129" s="92"/>
      <c r="B129" s="76"/>
      <c r="C129" s="76"/>
      <c r="D129" s="76"/>
    </row>
    <row r="130" spans="1:4" s="63" customFormat="1" ht="12.75" customHeight="1">
      <c r="A130" s="87" t="s">
        <v>638</v>
      </c>
      <c r="B130" s="60">
        <v>3038815.307</v>
      </c>
      <c r="C130" s="60">
        <v>997267.04700000002</v>
      </c>
      <c r="D130" s="60">
        <v>4036082.355</v>
      </c>
    </row>
    <row r="131" spans="1:4" s="63" customFormat="1" ht="10.199999999999999" customHeight="1">
      <c r="A131" s="69" t="s">
        <v>639</v>
      </c>
      <c r="B131" s="65">
        <v>4362.1090000000004</v>
      </c>
      <c r="C131" s="65">
        <v>382834.598</v>
      </c>
      <c r="D131" s="65">
        <v>387196.70799999998</v>
      </c>
    </row>
    <row r="132" spans="1:4" s="63" customFormat="1" ht="10.199999999999999" customHeight="1">
      <c r="A132" s="89" t="s">
        <v>640</v>
      </c>
      <c r="B132" s="65">
        <v>3034453.1979999999</v>
      </c>
      <c r="C132" s="65">
        <v>614432.44799999997</v>
      </c>
      <c r="D132" s="65">
        <v>3648885.6460000002</v>
      </c>
    </row>
    <row r="133" spans="1:4" s="63" customFormat="1" ht="10.199999999999999" customHeight="1">
      <c r="A133" s="89" t="s">
        <v>641</v>
      </c>
      <c r="B133" s="65">
        <v>0</v>
      </c>
      <c r="C133" s="65">
        <v>0</v>
      </c>
      <c r="D133" s="65">
        <v>0</v>
      </c>
    </row>
    <row r="134" spans="1:4" s="63" customFormat="1" ht="10.199999999999999" customHeight="1">
      <c r="A134" s="89" t="s">
        <v>642</v>
      </c>
      <c r="B134" s="65">
        <v>0</v>
      </c>
      <c r="C134" s="65">
        <v>0</v>
      </c>
      <c r="D134" s="65">
        <v>0</v>
      </c>
    </row>
    <row r="135" spans="1:4" ht="8.4" customHeight="1" thickBot="1">
      <c r="A135" s="93"/>
      <c r="B135" s="93"/>
      <c r="C135" s="93"/>
      <c r="D135" s="93"/>
    </row>
    <row r="136" spans="1:4" s="82" customFormat="1" ht="14.25" customHeight="1">
      <c r="A136" s="96" t="s">
        <v>591</v>
      </c>
      <c r="B136" s="95"/>
      <c r="C136" s="95"/>
      <c r="D136" s="95"/>
    </row>
    <row r="137" spans="1:4" s="82" customFormat="1" ht="10.199999999999999">
      <c r="A137" s="96" t="s">
        <v>737</v>
      </c>
      <c r="B137" s="95"/>
      <c r="C137" s="95"/>
      <c r="D137" s="95" t="s">
        <v>738</v>
      </c>
    </row>
    <row r="139" spans="1:4">
      <c r="B139" s="97"/>
      <c r="D139" s="97">
        <v>0</v>
      </c>
    </row>
    <row r="200" spans="2:2">
      <c r="B200" s="55" t="s">
        <v>11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hyperlinks>
    <hyperlink ref="A1:D1" location="Índice!A1" display="Volver al Índice" xr:uid="{16589017-F13A-4A17-BCF0-E77C878FE182}"/>
  </hyperlink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41637-1169-46B5-A076-7E63A4FC5D15}">
  <dimension ref="A1:F88"/>
  <sheetViews>
    <sheetView showGridLines="0" zoomScaleNormal="100" workbookViewId="0">
      <selection sqref="A1:D1"/>
    </sheetView>
  </sheetViews>
  <sheetFormatPr baseColWidth="10" defaultColWidth="11.33203125" defaultRowHeight="13.8"/>
  <cols>
    <col min="1" max="1" width="70.6640625" style="55" customWidth="1"/>
    <col min="2" max="4" width="27.6640625" style="55" customWidth="1"/>
    <col min="5" max="5" width="18.88671875" style="7" bestFit="1" customWidth="1"/>
    <col min="6" max="6" width="13" style="7" bestFit="1" customWidth="1"/>
    <col min="7" max="16384" width="11.33203125" style="7"/>
  </cols>
  <sheetData>
    <row r="1" spans="1:6" s="16" customFormat="1" ht="16.2" customHeight="1">
      <c r="A1" s="320" t="s">
        <v>810</v>
      </c>
      <c r="B1" s="320"/>
      <c r="C1" s="320"/>
      <c r="D1" s="320"/>
    </row>
    <row r="2" spans="1:6" s="98" customFormat="1" ht="24" customHeight="1">
      <c r="A2" s="321" t="s">
        <v>739</v>
      </c>
      <c r="B2" s="321"/>
      <c r="C2" s="321"/>
      <c r="D2" s="321"/>
    </row>
    <row r="3" spans="1:6" s="99" customFormat="1" ht="16.2" customHeight="1">
      <c r="A3" s="322">
        <v>46081</v>
      </c>
      <c r="B3" s="322"/>
      <c r="C3" s="322"/>
      <c r="D3" s="322"/>
    </row>
    <row r="4" spans="1:6" s="100" customFormat="1" ht="15" customHeight="1">
      <c r="A4" s="315" t="s">
        <v>545</v>
      </c>
      <c r="B4" s="316"/>
      <c r="C4" s="316"/>
      <c r="D4" s="316"/>
      <c r="F4" s="144"/>
    </row>
    <row r="5" spans="1:6" s="16" customFormat="1" ht="3.9" customHeight="1" thickBot="1">
      <c r="A5" s="101"/>
      <c r="B5" s="102"/>
      <c r="C5" s="102"/>
      <c r="D5" s="102"/>
    </row>
    <row r="6" spans="1:6" s="16" customFormat="1" ht="16.2" customHeight="1">
      <c r="A6" s="103"/>
      <c r="B6" s="323" t="s">
        <v>703</v>
      </c>
      <c r="C6" s="323"/>
      <c r="D6" s="323"/>
    </row>
    <row r="7" spans="1:6" s="16" customFormat="1" ht="14.1" customHeight="1">
      <c r="A7" s="104"/>
      <c r="B7" s="56" t="s">
        <v>548</v>
      </c>
      <c r="C7" s="56" t="s">
        <v>549</v>
      </c>
      <c r="D7" s="56" t="s">
        <v>550</v>
      </c>
    </row>
    <row r="8" spans="1:6" s="16" customFormat="1" ht="3.15" customHeight="1">
      <c r="A8" s="57"/>
      <c r="B8" s="86"/>
      <c r="C8" s="86"/>
      <c r="D8" s="86"/>
    </row>
    <row r="9" spans="1:6" s="15" customFormat="1" ht="8.6999999999999993" customHeight="1">
      <c r="A9" s="105" t="s">
        <v>645</v>
      </c>
      <c r="B9" s="106">
        <v>482953.61697000003</v>
      </c>
      <c r="C9" s="106">
        <v>25611.983700000001</v>
      </c>
      <c r="D9" s="106">
        <v>508565.60067000001</v>
      </c>
      <c r="E9" s="107"/>
    </row>
    <row r="10" spans="1:6" s="15" customFormat="1" ht="8.6999999999999993" customHeight="1">
      <c r="A10" s="108" t="s">
        <v>646</v>
      </c>
      <c r="B10" s="109">
        <v>66344.990829999995</v>
      </c>
      <c r="C10" s="109">
        <v>12964.055970000001</v>
      </c>
      <c r="D10" s="109">
        <v>79309.046799999996</v>
      </c>
    </row>
    <row r="11" spans="1:6" s="15" customFormat="1" ht="8.6999999999999993" customHeight="1">
      <c r="A11" s="64" t="s">
        <v>647</v>
      </c>
      <c r="B11" s="109">
        <v>0</v>
      </c>
      <c r="C11" s="109">
        <v>0</v>
      </c>
      <c r="D11" s="109">
        <v>0</v>
      </c>
    </row>
    <row r="12" spans="1:6" s="15" customFormat="1" ht="8.6999999999999993" customHeight="1">
      <c r="A12" s="64" t="s">
        <v>648</v>
      </c>
      <c r="B12" s="109">
        <v>85364.610209999999</v>
      </c>
      <c r="C12" s="109">
        <v>1022.33414</v>
      </c>
      <c r="D12" s="109">
        <v>86386.944349999991</v>
      </c>
    </row>
    <row r="13" spans="1:6" s="15" customFormat="1" ht="8.6999999999999993" customHeight="1">
      <c r="A13" s="64" t="s">
        <v>649</v>
      </c>
      <c r="B13" s="109">
        <v>331244.01592999999</v>
      </c>
      <c r="C13" s="109">
        <v>0</v>
      </c>
      <c r="D13" s="109">
        <v>331244.01592999999</v>
      </c>
    </row>
    <row r="14" spans="1:6" s="15" customFormat="1" ht="8.6999999999999993" customHeight="1">
      <c r="A14" s="69" t="s">
        <v>650</v>
      </c>
      <c r="B14" s="109">
        <v>0</v>
      </c>
      <c r="C14" s="109">
        <v>0</v>
      </c>
      <c r="D14" s="109">
        <v>0</v>
      </c>
    </row>
    <row r="15" spans="1:6" s="15" customFormat="1" ht="8.6999999999999993" customHeight="1">
      <c r="A15" s="64" t="s">
        <v>651</v>
      </c>
      <c r="B15" s="109">
        <v>0</v>
      </c>
      <c r="C15" s="109">
        <v>0</v>
      </c>
      <c r="D15" s="109">
        <v>0</v>
      </c>
    </row>
    <row r="16" spans="1:6" s="15" customFormat="1" ht="8.6999999999999993" customHeight="1">
      <c r="A16" s="64" t="s">
        <v>652</v>
      </c>
      <c r="B16" s="109">
        <v>0</v>
      </c>
      <c r="C16" s="109">
        <v>11623.880630000001</v>
      </c>
      <c r="D16" s="109">
        <v>11623.880630000001</v>
      </c>
    </row>
    <row r="17" spans="1:4" s="15" customFormat="1" ht="8.6999999999999993" customHeight="1">
      <c r="A17" s="64" t="s">
        <v>653</v>
      </c>
      <c r="B17" s="109">
        <v>0</v>
      </c>
      <c r="C17" s="109">
        <v>0</v>
      </c>
      <c r="D17" s="109">
        <v>0</v>
      </c>
    </row>
    <row r="18" spans="1:4" s="15" customFormat="1" ht="8.6999999999999993" customHeight="1">
      <c r="A18" s="64" t="s">
        <v>573</v>
      </c>
      <c r="B18" s="109">
        <v>0</v>
      </c>
      <c r="C18" s="109">
        <v>1.71296</v>
      </c>
      <c r="D18" s="109">
        <v>1.71296</v>
      </c>
    </row>
    <row r="19" spans="1:4" s="15" customFormat="1" ht="3.15" customHeight="1">
      <c r="A19" s="64"/>
      <c r="B19" s="109"/>
      <c r="C19" s="109"/>
      <c r="D19" s="109"/>
    </row>
    <row r="20" spans="1:4" s="15" customFormat="1" ht="8.6999999999999993" customHeight="1">
      <c r="A20" s="59" t="s">
        <v>654</v>
      </c>
      <c r="B20" s="106">
        <v>15936.2922</v>
      </c>
      <c r="C20" s="106">
        <v>696.72609999999997</v>
      </c>
      <c r="D20" s="106">
        <v>16633.0183</v>
      </c>
    </row>
    <row r="21" spans="1:4" s="15" customFormat="1" ht="8.6999999999999993" customHeight="1">
      <c r="A21" s="64" t="s">
        <v>655</v>
      </c>
      <c r="B21" s="109">
        <v>8700.4493599999987</v>
      </c>
      <c r="C21" s="109">
        <v>350.19277</v>
      </c>
      <c r="D21" s="109">
        <v>9050.6421300000002</v>
      </c>
    </row>
    <row r="22" spans="1:4" s="15" customFormat="1" ht="8.6999999999999993" customHeight="1">
      <c r="A22" s="64" t="s">
        <v>656</v>
      </c>
      <c r="B22" s="109">
        <v>0.51985999999999999</v>
      </c>
      <c r="C22" s="109">
        <v>0</v>
      </c>
      <c r="D22" s="109">
        <v>0.51985999999999999</v>
      </c>
    </row>
    <row r="23" spans="1:4" s="15" customFormat="1" ht="8.6999999999999993" customHeight="1">
      <c r="A23" s="64" t="s">
        <v>647</v>
      </c>
      <c r="B23" s="109">
        <v>0</v>
      </c>
      <c r="C23" s="109">
        <v>0</v>
      </c>
      <c r="D23" s="109">
        <v>0</v>
      </c>
    </row>
    <row r="24" spans="1:4" s="15" customFormat="1" ht="8.6999999999999993" customHeight="1">
      <c r="A24" s="64" t="s">
        <v>657</v>
      </c>
      <c r="B24" s="109">
        <v>10</v>
      </c>
      <c r="C24" s="109">
        <v>346.53333000000003</v>
      </c>
      <c r="D24" s="109">
        <v>356.53333000000003</v>
      </c>
    </row>
    <row r="25" spans="1:4" s="15" customFormat="1" ht="8.6999999999999993" customHeight="1">
      <c r="A25" s="64" t="s">
        <v>658</v>
      </c>
      <c r="B25" s="109">
        <v>0</v>
      </c>
      <c r="C25" s="109">
        <v>0</v>
      </c>
      <c r="D25" s="109">
        <v>0</v>
      </c>
    </row>
    <row r="26" spans="1:4" s="15" customFormat="1" ht="8.6999999999999993" customHeight="1">
      <c r="A26" s="64" t="s">
        <v>659</v>
      </c>
      <c r="B26" s="109">
        <v>3210.2298599999999</v>
      </c>
      <c r="C26" s="109">
        <v>0</v>
      </c>
      <c r="D26" s="109">
        <v>3210.2298599999999</v>
      </c>
    </row>
    <row r="27" spans="1:4" s="15" customFormat="1" ht="8.6999999999999993" customHeight="1">
      <c r="A27" s="64" t="s">
        <v>660</v>
      </c>
      <c r="B27" s="109">
        <v>4015.09312</v>
      </c>
      <c r="C27" s="109">
        <v>0</v>
      </c>
      <c r="D27" s="109">
        <v>4015.09312</v>
      </c>
    </row>
    <row r="28" spans="1:4" s="15" customFormat="1" ht="8.6999999999999993" customHeight="1">
      <c r="A28" s="64" t="s">
        <v>661</v>
      </c>
      <c r="B28" s="109">
        <v>0</v>
      </c>
      <c r="C28" s="109">
        <v>0</v>
      </c>
      <c r="D28" s="109">
        <v>0</v>
      </c>
    </row>
    <row r="29" spans="1:4" s="15" customFormat="1" ht="8.6999999999999993" customHeight="1">
      <c r="A29" s="64" t="s">
        <v>662</v>
      </c>
      <c r="B29" s="109">
        <v>0</v>
      </c>
      <c r="C29" s="109">
        <v>0</v>
      </c>
      <c r="D29" s="109">
        <v>0</v>
      </c>
    </row>
    <row r="30" spans="1:4" s="15" customFormat="1" ht="8.6999999999999993" customHeight="1">
      <c r="A30" s="64" t="s">
        <v>652</v>
      </c>
      <c r="B30" s="109">
        <v>0</v>
      </c>
      <c r="C30" s="109">
        <v>0</v>
      </c>
      <c r="D30" s="109">
        <v>0</v>
      </c>
    </row>
    <row r="31" spans="1:4" s="15" customFormat="1" ht="8.6999999999999993" customHeight="1">
      <c r="A31" s="64" t="s">
        <v>663</v>
      </c>
      <c r="B31" s="109">
        <v>0</v>
      </c>
      <c r="C31" s="109">
        <v>0</v>
      </c>
      <c r="D31" s="109">
        <v>0</v>
      </c>
    </row>
    <row r="32" spans="1:4" s="15" customFormat="1" ht="8.6999999999999993" customHeight="1">
      <c r="A32" s="64" t="s">
        <v>573</v>
      </c>
      <c r="B32" s="109">
        <v>0</v>
      </c>
      <c r="C32" s="109">
        <v>0</v>
      </c>
      <c r="D32" s="109">
        <v>0</v>
      </c>
    </row>
    <row r="33" spans="1:4" s="15" customFormat="1" ht="3.15" customHeight="1">
      <c r="A33" s="64"/>
      <c r="B33" s="109"/>
      <c r="C33" s="109"/>
      <c r="D33" s="109"/>
    </row>
    <row r="34" spans="1:4" s="15" customFormat="1" ht="8.6999999999999993" customHeight="1">
      <c r="A34" s="59" t="s">
        <v>664</v>
      </c>
      <c r="B34" s="106">
        <v>467017.32477000001</v>
      </c>
      <c r="C34" s="106">
        <v>24915.257600000001</v>
      </c>
      <c r="D34" s="106">
        <v>491932.58237000002</v>
      </c>
    </row>
    <row r="35" spans="1:4" s="15" customFormat="1" ht="3.15" customHeight="1">
      <c r="A35" s="66"/>
      <c r="B35" s="110"/>
      <c r="C35" s="110"/>
      <c r="D35" s="110"/>
    </row>
    <row r="36" spans="1:4" s="15" customFormat="1" ht="8.6999999999999993" customHeight="1">
      <c r="A36" s="111" t="s">
        <v>665</v>
      </c>
      <c r="B36" s="106">
        <v>-4655.7609699999994</v>
      </c>
      <c r="C36" s="106">
        <v>0</v>
      </c>
      <c r="D36" s="106">
        <v>-4655.7609699999994</v>
      </c>
    </row>
    <row r="37" spans="1:4" s="15" customFormat="1" ht="3.15" customHeight="1">
      <c r="A37" s="64"/>
      <c r="B37" s="109"/>
      <c r="C37" s="109"/>
      <c r="D37" s="109"/>
    </row>
    <row r="38" spans="1:4" s="15" customFormat="1" ht="8.6999999999999993" customHeight="1">
      <c r="A38" s="59" t="s">
        <v>666</v>
      </c>
      <c r="B38" s="106">
        <v>471673.08574000001</v>
      </c>
      <c r="C38" s="106">
        <v>24915.257600000001</v>
      </c>
      <c r="D38" s="106">
        <v>496588.34333999996</v>
      </c>
    </row>
    <row r="39" spans="1:4" s="15" customFormat="1" ht="3.15" customHeight="1">
      <c r="A39" s="66"/>
      <c r="B39" s="110"/>
      <c r="C39" s="110"/>
      <c r="D39" s="110"/>
    </row>
    <row r="40" spans="1:4" s="15" customFormat="1" ht="8.6999999999999993" customHeight="1">
      <c r="A40" s="59" t="s">
        <v>667</v>
      </c>
      <c r="B40" s="106">
        <v>149182.75812000001</v>
      </c>
      <c r="C40" s="106">
        <v>3654.8929800000001</v>
      </c>
      <c r="D40" s="106">
        <v>152837.65109999999</v>
      </c>
    </row>
    <row r="41" spans="1:4" s="15" customFormat="1" ht="8.6999999999999993" customHeight="1">
      <c r="A41" s="64" t="s">
        <v>668</v>
      </c>
      <c r="B41" s="109">
        <v>0</v>
      </c>
      <c r="C41" s="109">
        <v>141.75865999999999</v>
      </c>
      <c r="D41" s="109">
        <v>141.75865999999999</v>
      </c>
    </row>
    <row r="42" spans="1:4" s="15" customFormat="1" ht="8.6999999999999993" customHeight="1">
      <c r="A42" s="64" t="s">
        <v>669</v>
      </c>
      <c r="B42" s="109">
        <v>15.18506</v>
      </c>
      <c r="C42" s="109">
        <v>640.29856000000007</v>
      </c>
      <c r="D42" s="109">
        <v>655.48361999999997</v>
      </c>
    </row>
    <row r="43" spans="1:4" s="15" customFormat="1" ht="8.6999999999999993" customHeight="1">
      <c r="A43" s="64" t="s">
        <v>670</v>
      </c>
      <c r="B43" s="109">
        <v>787.30029999999999</v>
      </c>
      <c r="C43" s="109">
        <v>150.77784</v>
      </c>
      <c r="D43" s="109">
        <v>938.07813999999996</v>
      </c>
    </row>
    <row r="44" spans="1:4" s="15" customFormat="1" ht="8.6999999999999993" customHeight="1">
      <c r="A44" s="64" t="s">
        <v>671</v>
      </c>
      <c r="B44" s="109">
        <v>148380.27275999999</v>
      </c>
      <c r="C44" s="109">
        <v>2722.0579199999997</v>
      </c>
      <c r="D44" s="109">
        <v>151102.33068000001</v>
      </c>
    </row>
    <row r="45" spans="1:4" s="15" customFormat="1" ht="3.15" customHeight="1">
      <c r="A45" s="64"/>
      <c r="B45" s="110"/>
      <c r="C45" s="110"/>
      <c r="D45" s="110"/>
    </row>
    <row r="46" spans="1:4" s="15" customFormat="1" ht="8.6999999999999993" customHeight="1">
      <c r="A46" s="59" t="s">
        <v>672</v>
      </c>
      <c r="B46" s="106">
        <v>39167.924880000006</v>
      </c>
      <c r="C46" s="106">
        <v>9976.4630899999993</v>
      </c>
      <c r="D46" s="106">
        <v>49144.387969999996</v>
      </c>
    </row>
    <row r="47" spans="1:4" s="15" customFormat="1" ht="8.6999999999999993" customHeight="1">
      <c r="A47" s="64" t="s">
        <v>673</v>
      </c>
      <c r="B47" s="109">
        <v>0</v>
      </c>
      <c r="C47" s="109">
        <v>0</v>
      </c>
      <c r="D47" s="109">
        <v>0</v>
      </c>
    </row>
    <row r="48" spans="1:4" s="15" customFormat="1" ht="8.6999999999999993" customHeight="1">
      <c r="A48" s="64" t="s">
        <v>669</v>
      </c>
      <c r="B48" s="109">
        <v>0</v>
      </c>
      <c r="C48" s="109">
        <v>0</v>
      </c>
      <c r="D48" s="109">
        <v>0</v>
      </c>
    </row>
    <row r="49" spans="1:4" s="15" customFormat="1" ht="8.6999999999999993" customHeight="1">
      <c r="A49" s="64" t="s">
        <v>670</v>
      </c>
      <c r="B49" s="109">
        <v>4.3651999999999997</v>
      </c>
      <c r="C49" s="109">
        <v>0</v>
      </c>
      <c r="D49" s="109">
        <v>4.3651999999999997</v>
      </c>
    </row>
    <row r="50" spans="1:4" s="15" customFormat="1" ht="8.6999999999999993" customHeight="1">
      <c r="A50" s="64" t="s">
        <v>674</v>
      </c>
      <c r="B50" s="109">
        <v>39163.559679999998</v>
      </c>
      <c r="C50" s="109">
        <v>9976.4630899999993</v>
      </c>
      <c r="D50" s="109">
        <v>49140.022770000003</v>
      </c>
    </row>
    <row r="51" spans="1:4" s="15" customFormat="1" ht="5.25" customHeight="1">
      <c r="A51" s="64"/>
      <c r="B51" s="110"/>
      <c r="C51" s="110"/>
      <c r="D51" s="110"/>
    </row>
    <row r="52" spans="1:4" s="15" customFormat="1" ht="8.4" customHeight="1">
      <c r="A52" s="70" t="s">
        <v>675</v>
      </c>
      <c r="B52" s="109">
        <v>0</v>
      </c>
      <c r="C52" s="109">
        <v>0</v>
      </c>
      <c r="D52" s="109">
        <v>0</v>
      </c>
    </row>
    <row r="53" spans="1:4" s="15" customFormat="1" ht="8.4" customHeight="1">
      <c r="A53" s="64"/>
      <c r="B53" s="110"/>
      <c r="C53" s="110"/>
      <c r="D53" s="110"/>
    </row>
    <row r="54" spans="1:4" s="15" customFormat="1" ht="8.6999999999999993" customHeight="1">
      <c r="A54" s="59" t="s">
        <v>676</v>
      </c>
      <c r="B54" s="106">
        <v>581687.91898000007</v>
      </c>
      <c r="C54" s="106">
        <v>18593.687489999997</v>
      </c>
      <c r="D54" s="106">
        <v>600281.60647</v>
      </c>
    </row>
    <row r="55" spans="1:4" s="15" customFormat="1" ht="3.15" customHeight="1">
      <c r="A55" s="66"/>
      <c r="B55" s="110"/>
      <c r="C55" s="110"/>
      <c r="D55" s="110"/>
    </row>
    <row r="56" spans="1:4" s="15" customFormat="1" ht="8.6999999999999993" customHeight="1">
      <c r="A56" s="59" t="s">
        <v>677</v>
      </c>
      <c r="B56" s="106">
        <v>197918.30650999999</v>
      </c>
      <c r="C56" s="106">
        <v>0</v>
      </c>
      <c r="D56" s="106">
        <v>197918.30650999999</v>
      </c>
    </row>
    <row r="57" spans="1:4" s="15" customFormat="1" ht="8.6999999999999993" customHeight="1">
      <c r="A57" s="64" t="s">
        <v>678</v>
      </c>
      <c r="B57" s="109">
        <v>125181.73418000001</v>
      </c>
      <c r="C57" s="109">
        <v>0</v>
      </c>
      <c r="D57" s="109">
        <v>125181.73418000001</v>
      </c>
    </row>
    <row r="58" spans="1:4" s="15" customFormat="1" ht="8.6999999999999993" customHeight="1">
      <c r="A58" s="64" t="s">
        <v>679</v>
      </c>
      <c r="B58" s="109">
        <v>61.625</v>
      </c>
      <c r="C58" s="109">
        <v>0</v>
      </c>
      <c r="D58" s="109" t="s">
        <v>738</v>
      </c>
    </row>
    <row r="59" spans="1:4" s="15" customFormat="1" ht="8.6999999999999993" customHeight="1">
      <c r="A59" s="64" t="s">
        <v>680</v>
      </c>
      <c r="B59" s="109">
        <v>48843.559000000001</v>
      </c>
      <c r="C59" s="109">
        <v>0</v>
      </c>
      <c r="D59" s="109">
        <v>48843.559000000001</v>
      </c>
    </row>
    <row r="60" spans="1:4" s="15" customFormat="1" ht="8.6999999999999993" customHeight="1">
      <c r="A60" s="64" t="s">
        <v>681</v>
      </c>
      <c r="B60" s="109">
        <v>23831.388329999998</v>
      </c>
      <c r="C60" s="109">
        <v>0</v>
      </c>
      <c r="D60" s="109">
        <v>23831.388329999998</v>
      </c>
    </row>
    <row r="61" spans="1:4" s="15" customFormat="1" ht="3.15" customHeight="1">
      <c r="A61" s="64"/>
      <c r="B61" s="109"/>
      <c r="C61" s="109"/>
      <c r="D61" s="109"/>
    </row>
    <row r="62" spans="1:4" s="15" customFormat="1" ht="8.6999999999999993" customHeight="1">
      <c r="A62" s="59" t="s">
        <v>682</v>
      </c>
      <c r="B62" s="106">
        <v>383769.61247000005</v>
      </c>
      <c r="C62" s="106">
        <v>18593.687489999997</v>
      </c>
      <c r="D62" s="106">
        <v>402363.29995999997</v>
      </c>
    </row>
    <row r="63" spans="1:4" s="15" customFormat="1" ht="3.15" customHeight="1">
      <c r="A63" s="64"/>
      <c r="B63" s="109"/>
      <c r="C63" s="109"/>
      <c r="D63" s="109"/>
    </row>
    <row r="64" spans="1:4" s="15" customFormat="1" ht="8.6999999999999993" customHeight="1">
      <c r="A64" s="59" t="s">
        <v>683</v>
      </c>
      <c r="B64" s="106">
        <v>10421.425060000001</v>
      </c>
      <c r="C64" s="106">
        <v>259.63580999999999</v>
      </c>
      <c r="D64" s="106">
        <v>10681.060869999999</v>
      </c>
    </row>
    <row r="65" spans="1:5" s="15" customFormat="1" ht="8.6999999999999993" customHeight="1">
      <c r="A65" s="64" t="s">
        <v>684</v>
      </c>
      <c r="B65" s="109">
        <v>15.0989</v>
      </c>
      <c r="C65" s="109">
        <v>107.18433</v>
      </c>
      <c r="D65" s="109">
        <v>122.28322999999999</v>
      </c>
    </row>
    <row r="66" spans="1:5" s="15" customFormat="1" ht="8.6999999999999993" customHeight="1">
      <c r="A66" s="64" t="s">
        <v>685</v>
      </c>
      <c r="B66" s="109">
        <v>0</v>
      </c>
      <c r="C66" s="109">
        <v>0</v>
      </c>
      <c r="D66" s="109">
        <v>0</v>
      </c>
    </row>
    <row r="67" spans="1:5" s="15" customFormat="1" ht="8.6999999999999993" customHeight="1">
      <c r="A67" s="64" t="s">
        <v>686</v>
      </c>
      <c r="B67" s="109">
        <v>-33398.840049999999</v>
      </c>
      <c r="C67" s="109">
        <v>-269.88777000000005</v>
      </c>
      <c r="D67" s="109">
        <v>-33668.72782</v>
      </c>
    </row>
    <row r="68" spans="1:5" s="15" customFormat="1" ht="8.6999999999999993" customHeight="1">
      <c r="A68" s="64" t="s">
        <v>687</v>
      </c>
      <c r="B68" s="109">
        <v>0</v>
      </c>
      <c r="C68" s="109">
        <v>0</v>
      </c>
      <c r="D68" s="109">
        <v>0</v>
      </c>
    </row>
    <row r="69" spans="1:5" s="15" customFormat="1" ht="8.6999999999999993" customHeight="1">
      <c r="A69" s="64" t="s">
        <v>688</v>
      </c>
      <c r="B69" s="109">
        <v>29632.088609999999</v>
      </c>
      <c r="C69" s="109">
        <v>422.33924999999999</v>
      </c>
      <c r="D69" s="109">
        <v>30054.42786</v>
      </c>
    </row>
    <row r="70" spans="1:5" s="15" customFormat="1" ht="8.6999999999999993" customHeight="1">
      <c r="A70" s="64" t="s">
        <v>689</v>
      </c>
      <c r="B70" s="109">
        <v>11578.40598</v>
      </c>
      <c r="C70" s="109">
        <v>0</v>
      </c>
      <c r="D70" s="109">
        <v>11578.40598</v>
      </c>
    </row>
    <row r="71" spans="1:5" s="15" customFormat="1" ht="8.6999999999999993" customHeight="1">
      <c r="A71" s="64" t="s">
        <v>690</v>
      </c>
      <c r="B71" s="109">
        <v>2594.6716200000001</v>
      </c>
      <c r="C71" s="109">
        <v>0</v>
      </c>
      <c r="D71" s="109">
        <v>2594.6716200000001</v>
      </c>
    </row>
    <row r="72" spans="1:5" s="15" customFormat="1" ht="3.15" customHeight="1">
      <c r="A72" s="64"/>
      <c r="B72" s="109"/>
      <c r="C72" s="109"/>
      <c r="D72" s="109"/>
    </row>
    <row r="73" spans="1:5" s="15" customFormat="1" ht="8.6999999999999993" customHeight="1">
      <c r="A73" s="68" t="s">
        <v>691</v>
      </c>
      <c r="B73" s="106">
        <v>-788.33409999999992</v>
      </c>
      <c r="C73" s="106">
        <v>-5.7290000000000001E-2</v>
      </c>
      <c r="D73" s="106">
        <v>-788.39139</v>
      </c>
      <c r="E73" s="107"/>
    </row>
    <row r="74" spans="1:5" s="15" customFormat="1" ht="4.6500000000000004" customHeight="1">
      <c r="A74" s="64"/>
      <c r="B74" s="109"/>
      <c r="C74" s="109"/>
      <c r="D74" s="109"/>
    </row>
    <row r="75" spans="1:5" s="15" customFormat="1" ht="8.6999999999999993" customHeight="1">
      <c r="A75" s="111" t="s">
        <v>692</v>
      </c>
      <c r="B75" s="106">
        <v>372559.85330999998</v>
      </c>
      <c r="C75" s="106">
        <v>18333.99439</v>
      </c>
      <c r="D75" s="106">
        <v>390893.84769999998</v>
      </c>
    </row>
    <row r="76" spans="1:5" s="15" customFormat="1" ht="3.9" customHeight="1">
      <c r="A76" s="66"/>
      <c r="B76" s="110"/>
      <c r="C76" s="110"/>
      <c r="D76" s="110"/>
    </row>
    <row r="77" spans="1:5" s="15" customFormat="1" ht="8.6999999999999993" customHeight="1">
      <c r="A77" s="64" t="s">
        <v>693</v>
      </c>
      <c r="B77" s="109">
        <v>85718.492150000005</v>
      </c>
      <c r="C77" s="109">
        <v>0</v>
      </c>
      <c r="D77" s="109">
        <v>85718.492150000005</v>
      </c>
    </row>
    <row r="78" spans="1:5" s="15" customFormat="1" ht="3.9" customHeight="1">
      <c r="A78" s="64"/>
      <c r="B78" s="109"/>
      <c r="C78" s="109"/>
      <c r="D78" s="109"/>
    </row>
    <row r="79" spans="1:5" s="15" customFormat="1" ht="8.6999999999999993" customHeight="1">
      <c r="A79" s="70" t="s">
        <v>694</v>
      </c>
      <c r="B79" s="110">
        <v>286841.36116000003</v>
      </c>
      <c r="C79" s="110">
        <v>18333.99439</v>
      </c>
      <c r="D79" s="110">
        <v>305175.35555000004</v>
      </c>
    </row>
    <row r="80" spans="1:5" s="16" customFormat="1" ht="3.75" customHeight="1" thickBot="1">
      <c r="A80" s="93"/>
      <c r="B80" s="112"/>
      <c r="C80" s="112"/>
      <c r="D80" s="112"/>
    </row>
    <row r="81" spans="1:4" s="16" customFormat="1" ht="15.75" customHeight="1">
      <c r="A81" s="113" t="s">
        <v>740</v>
      </c>
      <c r="B81" s="114"/>
      <c r="C81" s="114"/>
      <c r="D81" s="114"/>
    </row>
    <row r="82" spans="1:4" s="16" customFormat="1">
      <c r="A82" s="101"/>
      <c r="B82" s="115"/>
      <c r="C82" s="115"/>
      <c r="D82" s="115"/>
    </row>
    <row r="83" spans="1:4" s="16" customFormat="1">
      <c r="A83" s="101"/>
      <c r="B83" s="115"/>
      <c r="C83" s="115"/>
      <c r="D83" s="115"/>
    </row>
    <row r="84" spans="1:4" s="16" customFormat="1">
      <c r="A84" s="101"/>
      <c r="B84" s="117"/>
      <c r="C84" s="117"/>
      <c r="D84" s="117"/>
    </row>
    <row r="85" spans="1:4" s="16" customFormat="1">
      <c r="A85" s="101"/>
      <c r="B85" s="118"/>
      <c r="C85" s="118"/>
      <c r="D85" s="118"/>
    </row>
    <row r="86" spans="1:4" s="16" customFormat="1">
      <c r="A86" s="101"/>
      <c r="B86" s="101"/>
      <c r="C86" s="101"/>
      <c r="D86" s="101"/>
    </row>
    <row r="87" spans="1:4" s="16" customFormat="1">
      <c r="A87" s="101"/>
      <c r="B87" s="101"/>
      <c r="C87" s="101"/>
      <c r="D87" s="101"/>
    </row>
    <row r="88" spans="1:4" s="16" customFormat="1">
      <c r="A88" s="101"/>
      <c r="B88" s="101"/>
      <c r="C88" s="101"/>
      <c r="D88" s="101"/>
    </row>
  </sheetData>
  <mergeCells count="5">
    <mergeCell ref="A1:D1"/>
    <mergeCell ref="A2:D2"/>
    <mergeCell ref="A3:D3"/>
    <mergeCell ref="A4:D4"/>
    <mergeCell ref="B6:D6"/>
  </mergeCells>
  <hyperlinks>
    <hyperlink ref="A1:D1" location="Índice!A1" display="Volver al Índice" xr:uid="{A88B228F-123A-4221-84D6-FA8AA5971489}"/>
  </hyperlink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5C3C0-C3FC-49B8-A99F-E3E6F808DF86}">
  <dimension ref="A1:H139"/>
  <sheetViews>
    <sheetView showGridLines="0" topLeftCell="A52" zoomScaleNormal="100" workbookViewId="0">
      <selection sqref="A1:D1"/>
    </sheetView>
  </sheetViews>
  <sheetFormatPr baseColWidth="10" defaultColWidth="11.33203125" defaultRowHeight="13.8"/>
  <cols>
    <col min="1" max="1" width="70.6640625" style="55" customWidth="1"/>
    <col min="2" max="4" width="27.6640625" style="55" customWidth="1"/>
    <col min="5" max="5" width="23.33203125" style="48" bestFit="1" customWidth="1"/>
    <col min="6" max="6" width="21.6640625" style="7" bestFit="1" customWidth="1"/>
    <col min="7" max="7" width="19" style="7" bestFit="1" customWidth="1"/>
    <col min="8" max="8" width="22.33203125" style="7" bestFit="1" customWidth="1"/>
    <col min="9" max="16384" width="11.33203125" style="7"/>
  </cols>
  <sheetData>
    <row r="1" spans="1:6" ht="17.100000000000001" customHeight="1">
      <c r="A1" s="320" t="s">
        <v>810</v>
      </c>
      <c r="B1" s="320"/>
      <c r="C1" s="320"/>
      <c r="D1" s="320"/>
    </row>
    <row r="2" spans="1:6" s="50" customFormat="1" ht="24" customHeight="1">
      <c r="A2" s="312" t="s">
        <v>695</v>
      </c>
      <c r="B2" s="312"/>
      <c r="C2" s="312"/>
      <c r="D2" s="312"/>
      <c r="E2" s="49"/>
    </row>
    <row r="3" spans="1:6" s="52" customFormat="1" ht="18" customHeight="1">
      <c r="A3" s="313">
        <v>46081</v>
      </c>
      <c r="B3" s="313"/>
      <c r="C3" s="313"/>
      <c r="D3" s="313"/>
      <c r="E3" s="51"/>
    </row>
    <row r="4" spans="1:6" s="54" customFormat="1" ht="15" customHeight="1">
      <c r="A4" s="315" t="s">
        <v>545</v>
      </c>
      <c r="B4" s="316"/>
      <c r="C4" s="316"/>
      <c r="D4" s="316"/>
      <c r="E4" s="53"/>
    </row>
    <row r="5" spans="1:6" ht="3.9" customHeight="1" thickBot="1"/>
    <row r="6" spans="1:6" ht="18" customHeight="1">
      <c r="A6" s="317" t="s">
        <v>546</v>
      </c>
      <c r="B6" s="319" t="s">
        <v>696</v>
      </c>
      <c r="C6" s="319"/>
      <c r="D6" s="319"/>
    </row>
    <row r="7" spans="1:6" ht="14.1" customHeight="1">
      <c r="A7" s="318"/>
      <c r="B7" s="56" t="s">
        <v>548</v>
      </c>
      <c r="C7" s="56" t="s">
        <v>549</v>
      </c>
      <c r="D7" s="56" t="s">
        <v>550</v>
      </c>
    </row>
    <row r="8" spans="1:6" ht="3.15" customHeight="1">
      <c r="A8" s="57"/>
      <c r="B8" s="58"/>
      <c r="C8" s="58"/>
      <c r="D8" s="58"/>
    </row>
    <row r="9" spans="1:6" s="63" customFormat="1" ht="9.75" customHeight="1">
      <c r="A9" s="59" t="s">
        <v>551</v>
      </c>
      <c r="B9" s="60">
        <v>343344.31</v>
      </c>
      <c r="C9" s="60">
        <v>740275.76399999997</v>
      </c>
      <c r="D9" s="60">
        <v>1083620.074</v>
      </c>
      <c r="E9" s="61"/>
      <c r="F9" s="62"/>
    </row>
    <row r="10" spans="1:6" s="63" customFormat="1" ht="9.75" customHeight="1">
      <c r="A10" s="64" t="s">
        <v>552</v>
      </c>
      <c r="B10" s="65">
        <v>0</v>
      </c>
      <c r="C10" s="65">
        <v>0</v>
      </c>
      <c r="D10" s="65">
        <v>0</v>
      </c>
      <c r="E10" s="61"/>
      <c r="F10" s="62"/>
    </row>
    <row r="11" spans="1:6" s="63" customFormat="1" ht="9.75" customHeight="1">
      <c r="A11" s="64" t="s">
        <v>553</v>
      </c>
      <c r="B11" s="65">
        <v>343335.53600000002</v>
      </c>
      <c r="C11" s="65">
        <v>740275.76399999997</v>
      </c>
      <c r="D11" s="65">
        <v>1083611.3</v>
      </c>
      <c r="E11" s="61"/>
      <c r="F11" s="62"/>
    </row>
    <row r="12" spans="1:6" s="63" customFormat="1" ht="9.75" customHeight="1">
      <c r="A12" s="64" t="s">
        <v>554</v>
      </c>
      <c r="B12" s="65">
        <v>0</v>
      </c>
      <c r="C12" s="65">
        <v>0</v>
      </c>
      <c r="D12" s="65">
        <v>0</v>
      </c>
      <c r="E12" s="61"/>
      <c r="F12" s="62"/>
    </row>
    <row r="13" spans="1:6" s="63" customFormat="1" ht="9.75" customHeight="1">
      <c r="A13" s="64" t="s">
        <v>555</v>
      </c>
      <c r="B13" s="65">
        <v>8.7729999999999997</v>
      </c>
      <c r="C13" s="65">
        <v>0</v>
      </c>
      <c r="D13" s="65">
        <v>8.7729999999999997</v>
      </c>
      <c r="E13" s="61"/>
      <c r="F13" s="62"/>
    </row>
    <row r="14" spans="1:6" s="63" customFormat="1" ht="3.15" customHeight="1">
      <c r="A14" s="64"/>
      <c r="B14" s="65"/>
      <c r="C14" s="65"/>
      <c r="D14" s="65"/>
      <c r="E14" s="61"/>
      <c r="F14" s="62"/>
    </row>
    <row r="15" spans="1:6" s="63" customFormat="1" ht="9.75" customHeight="1">
      <c r="A15" s="66" t="s">
        <v>556</v>
      </c>
      <c r="B15" s="67">
        <v>0</v>
      </c>
      <c r="C15" s="67">
        <v>0</v>
      </c>
      <c r="D15" s="67">
        <v>0</v>
      </c>
      <c r="E15" s="61"/>
      <c r="F15" s="62"/>
    </row>
    <row r="16" spans="1:6" s="63" customFormat="1" ht="3.15" customHeight="1">
      <c r="A16" s="66"/>
      <c r="B16" s="67"/>
      <c r="C16" s="67"/>
      <c r="D16" s="67"/>
      <c r="E16" s="61"/>
      <c r="F16" s="62"/>
    </row>
    <row r="17" spans="1:8" s="63" customFormat="1" ht="9.75" customHeight="1">
      <c r="A17" s="68" t="s">
        <v>557</v>
      </c>
      <c r="B17" s="60">
        <v>2920886.5610000002</v>
      </c>
      <c r="C17" s="60">
        <v>2349482.284</v>
      </c>
      <c r="D17" s="60">
        <v>5270368.8459999999</v>
      </c>
      <c r="E17" s="61"/>
      <c r="F17" s="62"/>
    </row>
    <row r="18" spans="1:8" s="63" customFormat="1" ht="9.75" customHeight="1">
      <c r="A18" s="69" t="s">
        <v>558</v>
      </c>
      <c r="B18" s="65">
        <v>0</v>
      </c>
      <c r="C18" s="65">
        <v>0</v>
      </c>
      <c r="D18" s="65">
        <v>0</v>
      </c>
      <c r="E18" s="61"/>
      <c r="F18" s="62"/>
    </row>
    <row r="19" spans="1:8" s="63" customFormat="1" ht="9.75" customHeight="1">
      <c r="A19" s="69" t="s">
        <v>559</v>
      </c>
      <c r="B19" s="65">
        <v>2795341.6889999998</v>
      </c>
      <c r="C19" s="65">
        <v>1931684.0319999999</v>
      </c>
      <c r="D19" s="65">
        <v>4727025.7209999999</v>
      </c>
      <c r="E19" s="61"/>
      <c r="F19" s="62"/>
    </row>
    <row r="20" spans="1:8" s="63" customFormat="1" ht="9.75" customHeight="1">
      <c r="A20" s="69" t="s">
        <v>560</v>
      </c>
      <c r="B20" s="65">
        <v>128544.872</v>
      </c>
      <c r="C20" s="65">
        <v>466022.36800000002</v>
      </c>
      <c r="D20" s="65">
        <v>594567.24</v>
      </c>
      <c r="E20" s="61"/>
      <c r="F20" s="62"/>
    </row>
    <row r="21" spans="1:8" s="63" customFormat="1" ht="9.75" customHeight="1">
      <c r="A21" s="69" t="s">
        <v>561</v>
      </c>
      <c r="B21" s="65">
        <v>0</v>
      </c>
      <c r="C21" s="65">
        <v>0</v>
      </c>
      <c r="D21" s="65">
        <v>0</v>
      </c>
      <c r="E21" s="61"/>
      <c r="F21" s="62"/>
    </row>
    <row r="22" spans="1:8" s="63" customFormat="1" ht="9.75" customHeight="1">
      <c r="A22" s="69" t="s">
        <v>562</v>
      </c>
      <c r="B22" s="65">
        <v>-3000</v>
      </c>
      <c r="C22" s="65">
        <v>-48224.116000000002</v>
      </c>
      <c r="D22" s="65">
        <v>-51224.116000000002</v>
      </c>
      <c r="E22" s="61"/>
      <c r="F22" s="62"/>
    </row>
    <row r="23" spans="1:8" s="63" customFormat="1" ht="3.15" customHeight="1">
      <c r="A23" s="64"/>
      <c r="B23" s="65"/>
      <c r="C23" s="65"/>
      <c r="D23" s="65"/>
      <c r="E23" s="61"/>
      <c r="F23" s="62"/>
    </row>
    <row r="24" spans="1:8" s="63" customFormat="1" ht="9.75" customHeight="1">
      <c r="A24" s="68" t="s">
        <v>563</v>
      </c>
      <c r="B24" s="60">
        <v>3511875.0210000002</v>
      </c>
      <c r="C24" s="60">
        <v>1813936.081</v>
      </c>
      <c r="D24" s="60">
        <v>5325811.1030000001</v>
      </c>
      <c r="E24" s="119"/>
      <c r="F24" s="119"/>
      <c r="G24" s="119"/>
      <c r="H24" s="62"/>
    </row>
    <row r="25" spans="1:8" s="63" customFormat="1" ht="9.75" customHeight="1">
      <c r="A25" s="70" t="s">
        <v>564</v>
      </c>
      <c r="B25" s="67">
        <v>3767762.8859999999</v>
      </c>
      <c r="C25" s="67">
        <v>1873864.2379999999</v>
      </c>
      <c r="D25" s="67">
        <v>5641627.1239999998</v>
      </c>
      <c r="E25" s="120"/>
      <c r="F25" s="62"/>
    </row>
    <row r="26" spans="1:8" s="63" customFormat="1" ht="9.75" customHeight="1">
      <c r="A26" s="64" t="s">
        <v>565</v>
      </c>
      <c r="B26" s="65">
        <v>0</v>
      </c>
      <c r="C26" s="65">
        <v>0</v>
      </c>
      <c r="D26" s="65">
        <v>0</v>
      </c>
      <c r="E26" s="61"/>
      <c r="F26" s="62"/>
    </row>
    <row r="27" spans="1:8" s="63" customFormat="1" ht="9.75" customHeight="1">
      <c r="A27" s="64" t="s">
        <v>566</v>
      </c>
      <c r="B27" s="65">
        <v>0</v>
      </c>
      <c r="C27" s="65">
        <v>0</v>
      </c>
      <c r="D27" s="65">
        <v>0</v>
      </c>
      <c r="E27" s="61"/>
      <c r="F27" s="62"/>
    </row>
    <row r="28" spans="1:8" s="63" customFormat="1" ht="9.75" customHeight="1">
      <c r="A28" s="64" t="s">
        <v>567</v>
      </c>
      <c r="B28" s="65">
        <v>0</v>
      </c>
      <c r="C28" s="65">
        <v>0</v>
      </c>
      <c r="D28" s="65">
        <v>0</v>
      </c>
      <c r="E28" s="120"/>
      <c r="F28" s="62"/>
    </row>
    <row r="29" spans="1:8" s="63" customFormat="1" ht="9.75" customHeight="1">
      <c r="A29" s="64" t="s">
        <v>568</v>
      </c>
      <c r="B29" s="65">
        <v>0</v>
      </c>
      <c r="C29" s="65">
        <v>0</v>
      </c>
      <c r="D29" s="65">
        <v>0</v>
      </c>
      <c r="E29" s="120"/>
      <c r="F29" s="62"/>
    </row>
    <row r="30" spans="1:8" s="63" customFormat="1" ht="9.75" customHeight="1">
      <c r="A30" s="64" t="s">
        <v>569</v>
      </c>
      <c r="B30" s="65">
        <v>3766091.554</v>
      </c>
      <c r="C30" s="65">
        <v>1873864.2379999999</v>
      </c>
      <c r="D30" s="65">
        <v>5639955.7920000004</v>
      </c>
      <c r="E30" s="61"/>
      <c r="F30" s="62"/>
    </row>
    <row r="31" spans="1:8" s="63" customFormat="1" ht="9.75" customHeight="1">
      <c r="A31" s="64" t="s">
        <v>570</v>
      </c>
      <c r="B31" s="65">
        <v>0</v>
      </c>
      <c r="C31" s="65">
        <v>0</v>
      </c>
      <c r="D31" s="65">
        <v>0</v>
      </c>
      <c r="E31" s="61"/>
      <c r="F31" s="62"/>
    </row>
    <row r="32" spans="1:8" s="63" customFormat="1" ht="9.75" customHeight="1">
      <c r="A32" s="64" t="s">
        <v>571</v>
      </c>
      <c r="B32" s="65">
        <v>1671.3309999999999</v>
      </c>
      <c r="C32" s="65">
        <v>0</v>
      </c>
      <c r="D32" s="65">
        <v>1671.3309999999999</v>
      </c>
      <c r="E32" s="61"/>
      <c r="F32" s="62"/>
    </row>
    <row r="33" spans="1:6" s="63" customFormat="1" ht="9.75" customHeight="1">
      <c r="A33" s="64" t="s">
        <v>572</v>
      </c>
      <c r="B33" s="65">
        <v>0</v>
      </c>
      <c r="C33" s="65">
        <v>0</v>
      </c>
      <c r="D33" s="65">
        <v>0</v>
      </c>
      <c r="E33" s="61"/>
      <c r="F33" s="62"/>
    </row>
    <row r="34" spans="1:6" s="63" customFormat="1" ht="9.75" customHeight="1">
      <c r="A34" s="64" t="s">
        <v>573</v>
      </c>
      <c r="B34" s="65">
        <v>0</v>
      </c>
      <c r="C34" s="65">
        <v>0</v>
      </c>
      <c r="D34" s="65">
        <v>0</v>
      </c>
      <c r="E34" s="61"/>
      <c r="F34" s="62"/>
    </row>
    <row r="35" spans="1:6" s="63" customFormat="1" ht="9.75" customHeight="1">
      <c r="A35" s="70" t="s">
        <v>574</v>
      </c>
      <c r="B35" s="67">
        <v>583205.24699999997</v>
      </c>
      <c r="C35" s="67">
        <v>0</v>
      </c>
      <c r="D35" s="67">
        <v>583205.24699999997</v>
      </c>
      <c r="E35" s="71"/>
      <c r="F35" s="62"/>
    </row>
    <row r="36" spans="1:6" s="63" customFormat="1" ht="9.75" customHeight="1">
      <c r="A36" s="70" t="s">
        <v>575</v>
      </c>
      <c r="B36" s="67">
        <v>33120.455999999998</v>
      </c>
      <c r="C36" s="67">
        <v>156069.32999999999</v>
      </c>
      <c r="D36" s="67">
        <v>189189.78700000001</v>
      </c>
      <c r="E36" s="61"/>
      <c r="F36" s="62"/>
    </row>
    <row r="37" spans="1:6" s="63" customFormat="1" ht="9.75" customHeight="1">
      <c r="A37" s="64" t="s">
        <v>576</v>
      </c>
      <c r="B37" s="65">
        <v>20567.545999999998</v>
      </c>
      <c r="C37" s="65">
        <v>106604.44899999999</v>
      </c>
      <c r="D37" s="65">
        <v>127171.996</v>
      </c>
      <c r="E37" s="61"/>
      <c r="F37" s="62"/>
    </row>
    <row r="38" spans="1:6" s="63" customFormat="1" ht="9.75" customHeight="1">
      <c r="A38" s="64" t="s">
        <v>577</v>
      </c>
      <c r="B38" s="65">
        <v>12552.909</v>
      </c>
      <c r="C38" s="65">
        <v>49464.881000000001</v>
      </c>
      <c r="D38" s="65">
        <v>62017.790999999997</v>
      </c>
      <c r="E38" s="61"/>
      <c r="F38" s="62"/>
    </row>
    <row r="39" spans="1:6" s="63" customFormat="1" ht="9.75" customHeight="1">
      <c r="A39" s="66" t="s">
        <v>578</v>
      </c>
      <c r="B39" s="67">
        <v>-688331.04299999995</v>
      </c>
      <c r="C39" s="67">
        <v>-215974.19</v>
      </c>
      <c r="D39" s="67">
        <v>-904305.23300000001</v>
      </c>
      <c r="E39" s="61"/>
      <c r="F39" s="62"/>
    </row>
    <row r="40" spans="1:6" s="63" customFormat="1" ht="9.75" customHeight="1">
      <c r="A40" s="66" t="s">
        <v>579</v>
      </c>
      <c r="B40" s="67">
        <v>-183882.524</v>
      </c>
      <c r="C40" s="67">
        <v>-23.297000000000001</v>
      </c>
      <c r="D40" s="67">
        <v>-183905.82199999999</v>
      </c>
      <c r="E40" s="61"/>
      <c r="F40" s="62"/>
    </row>
    <row r="41" spans="1:6" s="63" customFormat="1" ht="3.15" customHeight="1">
      <c r="A41" s="66"/>
      <c r="B41" s="65"/>
      <c r="C41" s="65"/>
      <c r="D41" s="65"/>
      <c r="E41" s="61"/>
      <c r="F41" s="62"/>
    </row>
    <row r="42" spans="1:6" s="63" customFormat="1" ht="9.75" customHeight="1">
      <c r="A42" s="66" t="s">
        <v>580</v>
      </c>
      <c r="B42" s="67">
        <v>6478.2259999999997</v>
      </c>
      <c r="C42" s="67">
        <v>385.85500000000002</v>
      </c>
      <c r="D42" s="67">
        <v>6864.0810000000001</v>
      </c>
      <c r="E42" s="61"/>
      <c r="F42" s="62"/>
    </row>
    <row r="43" spans="1:6" s="63" customFormat="1" ht="3.15" customHeight="1">
      <c r="A43" s="66"/>
      <c r="B43" s="65"/>
      <c r="C43" s="65"/>
      <c r="D43" s="65"/>
      <c r="E43" s="61"/>
      <c r="F43" s="62"/>
    </row>
    <row r="44" spans="1:6" s="63" customFormat="1" ht="9.75" customHeight="1">
      <c r="A44" s="68" t="s">
        <v>581</v>
      </c>
      <c r="B44" s="60">
        <v>39090.608</v>
      </c>
      <c r="C44" s="60">
        <v>21026.22</v>
      </c>
      <c r="D44" s="60">
        <v>60116.828000000001</v>
      </c>
      <c r="E44" s="61"/>
      <c r="F44" s="62"/>
    </row>
    <row r="45" spans="1:6" s="63" customFormat="1" ht="9.75" customHeight="1">
      <c r="A45" s="72" t="s">
        <v>582</v>
      </c>
      <c r="B45" s="65">
        <v>50.579000000000001</v>
      </c>
      <c r="C45" s="65">
        <v>72.373000000000005</v>
      </c>
      <c r="D45" s="65">
        <v>122.953</v>
      </c>
      <c r="E45" s="61"/>
      <c r="F45" s="62"/>
    </row>
    <row r="46" spans="1:6" s="63" customFormat="1" ht="9.75" customHeight="1">
      <c r="A46" s="64" t="s">
        <v>583</v>
      </c>
      <c r="B46" s="65">
        <v>0</v>
      </c>
      <c r="C46" s="65">
        <v>0</v>
      </c>
      <c r="D46" s="65">
        <v>0</v>
      </c>
      <c r="E46" s="61"/>
      <c r="F46" s="62"/>
    </row>
    <row r="47" spans="1:6" s="63" customFormat="1" ht="9.75" customHeight="1">
      <c r="A47" s="64" t="s">
        <v>584</v>
      </c>
      <c r="B47" s="65">
        <v>0</v>
      </c>
      <c r="C47" s="65">
        <v>0</v>
      </c>
      <c r="D47" s="65">
        <v>0</v>
      </c>
      <c r="E47" s="61"/>
      <c r="F47" s="62"/>
    </row>
    <row r="48" spans="1:6" s="63" customFormat="1" ht="9.75" customHeight="1">
      <c r="A48" s="64" t="s">
        <v>585</v>
      </c>
      <c r="B48" s="65">
        <v>39040.027999999998</v>
      </c>
      <c r="C48" s="65">
        <v>20953.846000000001</v>
      </c>
      <c r="D48" s="65">
        <v>59993.875</v>
      </c>
      <c r="E48" s="61"/>
      <c r="F48" s="62"/>
    </row>
    <row r="49" spans="1:6" s="63" customFormat="1" ht="9.75" customHeight="1">
      <c r="A49" s="64" t="s">
        <v>586</v>
      </c>
      <c r="B49" s="65">
        <v>0</v>
      </c>
      <c r="C49" s="65">
        <v>0</v>
      </c>
      <c r="D49" s="65">
        <v>0</v>
      </c>
      <c r="E49" s="61"/>
      <c r="F49" s="62"/>
    </row>
    <row r="50" spans="1:6" s="63" customFormat="1" ht="3.15" customHeight="1">
      <c r="A50" s="64"/>
      <c r="B50" s="65"/>
      <c r="C50" s="65"/>
      <c r="D50" s="65"/>
      <c r="E50" s="61"/>
      <c r="F50" s="62"/>
    </row>
    <row r="51" spans="1:6" s="63" customFormat="1" ht="9.75" customHeight="1">
      <c r="A51" s="73" t="s">
        <v>587</v>
      </c>
      <c r="B51" s="67">
        <v>0</v>
      </c>
      <c r="C51" s="67">
        <v>0</v>
      </c>
      <c r="D51" s="67">
        <v>0</v>
      </c>
      <c r="E51" s="61"/>
      <c r="F51" s="62"/>
    </row>
    <row r="52" spans="1:6" s="63" customFormat="1" ht="3.15" customHeight="1">
      <c r="A52" s="66"/>
      <c r="B52" s="67"/>
      <c r="C52" s="67"/>
      <c r="D52" s="67"/>
      <c r="E52" s="61"/>
      <c r="F52" s="62"/>
    </row>
    <row r="53" spans="1:6" s="63" customFormat="1" ht="9.75" customHeight="1">
      <c r="A53" s="70" t="s">
        <v>588</v>
      </c>
      <c r="B53" s="67">
        <v>9068.98</v>
      </c>
      <c r="C53" s="67">
        <v>0</v>
      </c>
      <c r="D53" s="67">
        <v>9068.98</v>
      </c>
      <c r="E53" s="61"/>
      <c r="F53" s="62"/>
    </row>
    <row r="54" spans="1:6" s="63" customFormat="1" ht="3.15" customHeight="1">
      <c r="A54" s="74"/>
      <c r="B54" s="67"/>
      <c r="C54" s="67"/>
      <c r="D54" s="67"/>
      <c r="E54" s="61"/>
      <c r="F54" s="62"/>
    </row>
    <row r="55" spans="1:6" s="63" customFormat="1" ht="9.75" customHeight="1">
      <c r="A55" s="70" t="s">
        <v>589</v>
      </c>
      <c r="B55" s="67">
        <v>96468.707999999999</v>
      </c>
      <c r="C55" s="67">
        <v>7125.4290000000001</v>
      </c>
      <c r="D55" s="67">
        <v>103594.13800000001</v>
      </c>
      <c r="E55" s="61"/>
      <c r="F55" s="62"/>
    </row>
    <row r="56" spans="1:6" s="63" customFormat="1" ht="3.15" customHeight="1">
      <c r="A56" s="66"/>
      <c r="B56" s="67"/>
      <c r="C56" s="67"/>
      <c r="D56" s="67"/>
      <c r="E56" s="61"/>
      <c r="F56" s="62"/>
    </row>
    <row r="57" spans="1:6" s="63" customFormat="1" ht="9.75" customHeight="1">
      <c r="A57" s="59" t="s">
        <v>590</v>
      </c>
      <c r="B57" s="60">
        <v>6927212.4170000004</v>
      </c>
      <c r="C57" s="60">
        <v>4932231.6359999999</v>
      </c>
      <c r="D57" s="60">
        <v>11859444.054</v>
      </c>
      <c r="E57" s="61"/>
      <c r="F57" s="62"/>
    </row>
    <row r="58" spans="1:6" s="63" customFormat="1" ht="2.25" customHeight="1">
      <c r="A58" s="75"/>
      <c r="B58" s="76"/>
      <c r="C58" s="76"/>
      <c r="D58" s="76"/>
      <c r="E58" s="61"/>
      <c r="F58" s="62"/>
    </row>
    <row r="59" spans="1:6" ht="9" customHeight="1" thickBot="1">
      <c r="A59" s="77"/>
      <c r="B59" s="78"/>
      <c r="C59" s="78"/>
      <c r="D59" s="78"/>
      <c r="F59" s="62"/>
    </row>
    <row r="60" spans="1:6" s="82" customFormat="1" ht="15" customHeight="1">
      <c r="A60" s="79" t="s">
        <v>591</v>
      </c>
      <c r="B60" s="121"/>
      <c r="C60" s="121"/>
      <c r="D60" s="121"/>
      <c r="E60" s="81"/>
      <c r="F60" s="62"/>
    </row>
    <row r="61" spans="1:6" ht="9.75" customHeight="1">
      <c r="A61" s="83"/>
      <c r="C61" s="84"/>
      <c r="F61" s="62"/>
    </row>
    <row r="62" spans="1:6" ht="17.100000000000001" customHeight="1">
      <c r="A62" s="311"/>
      <c r="B62" s="311"/>
      <c r="C62" s="311"/>
      <c r="D62" s="311"/>
      <c r="F62" s="62"/>
    </row>
    <row r="63" spans="1:6" s="50" customFormat="1" ht="24" customHeight="1">
      <c r="A63" s="312" t="s">
        <v>695</v>
      </c>
      <c r="B63" s="312"/>
      <c r="C63" s="312"/>
      <c r="D63" s="312"/>
      <c r="E63" s="49"/>
      <c r="F63" s="62"/>
    </row>
    <row r="64" spans="1:6" s="52" customFormat="1" ht="17.100000000000001" customHeight="1">
      <c r="A64" s="313">
        <v>46081</v>
      </c>
      <c r="B64" s="314"/>
      <c r="C64" s="314"/>
      <c r="D64" s="314"/>
      <c r="E64" s="51"/>
      <c r="F64" s="62"/>
    </row>
    <row r="65" spans="1:6" s="5" customFormat="1" ht="15" customHeight="1">
      <c r="A65" s="315" t="s">
        <v>545</v>
      </c>
      <c r="B65" s="316"/>
      <c r="C65" s="316"/>
      <c r="D65" s="316"/>
      <c r="E65" s="85"/>
      <c r="F65" s="62"/>
    </row>
    <row r="66" spans="1:6" ht="3.9" customHeight="1" thickBot="1">
      <c r="F66" s="62"/>
    </row>
    <row r="67" spans="1:6" ht="14.1" customHeight="1">
      <c r="A67" s="317" t="s">
        <v>592</v>
      </c>
      <c r="B67" s="319" t="s">
        <v>696</v>
      </c>
      <c r="C67" s="319"/>
      <c r="D67" s="319"/>
      <c r="F67" s="62"/>
    </row>
    <row r="68" spans="1:6" ht="14.1" customHeight="1">
      <c r="A68" s="318"/>
      <c r="B68" s="56" t="s">
        <v>548</v>
      </c>
      <c r="C68" s="56" t="s">
        <v>549</v>
      </c>
      <c r="D68" s="56" t="s">
        <v>550</v>
      </c>
      <c r="F68" s="62"/>
    </row>
    <row r="69" spans="1:6" ht="2.1" customHeight="1">
      <c r="A69" s="57"/>
      <c r="B69" s="86">
        <v>100</v>
      </c>
      <c r="C69" s="86">
        <v>200</v>
      </c>
      <c r="D69" s="86">
        <v>300</v>
      </c>
      <c r="F69" s="62"/>
    </row>
    <row r="70" spans="1:6" s="63" customFormat="1" ht="10.199999999999999" customHeight="1">
      <c r="A70" s="87" t="s">
        <v>593</v>
      </c>
      <c r="B70" s="60">
        <v>4502.0450000000001</v>
      </c>
      <c r="C70" s="60">
        <v>15131.05</v>
      </c>
      <c r="D70" s="60">
        <v>19633.095000000001</v>
      </c>
      <c r="E70" s="61"/>
      <c r="F70" s="62"/>
    </row>
    <row r="71" spans="1:6" s="63" customFormat="1" ht="2.1" customHeight="1">
      <c r="A71" s="88"/>
      <c r="B71" s="67"/>
      <c r="C71" s="67"/>
      <c r="D71" s="67"/>
      <c r="E71" s="61"/>
      <c r="F71" s="62"/>
    </row>
    <row r="72" spans="1:6" s="63" customFormat="1" ht="10.199999999999999" customHeight="1">
      <c r="A72" s="88" t="s">
        <v>594</v>
      </c>
      <c r="B72" s="67">
        <v>0</v>
      </c>
      <c r="C72" s="67">
        <v>0</v>
      </c>
      <c r="D72" s="67">
        <v>0</v>
      </c>
      <c r="E72" s="61"/>
      <c r="F72" s="62"/>
    </row>
    <row r="73" spans="1:6" s="63" customFormat="1" ht="10.199999999999999" customHeight="1">
      <c r="A73" s="88" t="s">
        <v>595</v>
      </c>
      <c r="B73" s="67">
        <v>0</v>
      </c>
      <c r="C73" s="67">
        <v>0</v>
      </c>
      <c r="D73" s="67">
        <v>0</v>
      </c>
      <c r="E73" s="61"/>
      <c r="F73" s="62"/>
    </row>
    <row r="74" spans="1:6" s="63" customFormat="1" ht="10.199999999999999" customHeight="1">
      <c r="A74" s="88" t="s">
        <v>596</v>
      </c>
      <c r="B74" s="67">
        <v>0</v>
      </c>
      <c r="C74" s="67">
        <v>0</v>
      </c>
      <c r="D74" s="67">
        <v>0</v>
      </c>
      <c r="E74" s="61"/>
      <c r="F74" s="62"/>
    </row>
    <row r="75" spans="1:6" s="63" customFormat="1" ht="10.199999999999999" customHeight="1">
      <c r="A75" s="89" t="s">
        <v>597</v>
      </c>
      <c r="B75" s="65">
        <v>0</v>
      </c>
      <c r="C75" s="65">
        <v>0</v>
      </c>
      <c r="D75" s="65">
        <v>0</v>
      </c>
      <c r="E75" s="61"/>
      <c r="F75" s="62"/>
    </row>
    <row r="76" spans="1:6" s="63" customFormat="1" ht="10.199999999999999" customHeight="1">
      <c r="A76" s="89" t="s">
        <v>598</v>
      </c>
      <c r="B76" s="65">
        <v>0</v>
      </c>
      <c r="C76" s="65">
        <v>0</v>
      </c>
      <c r="D76" s="65">
        <v>0</v>
      </c>
      <c r="E76" s="61"/>
      <c r="F76" s="62"/>
    </row>
    <row r="77" spans="1:6" s="63" customFormat="1" ht="10.199999999999999" customHeight="1">
      <c r="A77" s="89" t="s">
        <v>599</v>
      </c>
      <c r="B77" s="65">
        <v>0</v>
      </c>
      <c r="C77" s="65">
        <v>0</v>
      </c>
      <c r="D77" s="65">
        <v>0</v>
      </c>
      <c r="E77" s="61"/>
      <c r="F77" s="62"/>
    </row>
    <row r="78" spans="1:6" s="63" customFormat="1" ht="10.199999999999999" customHeight="1">
      <c r="A78" s="89" t="s">
        <v>600</v>
      </c>
      <c r="B78" s="65">
        <v>0</v>
      </c>
      <c r="C78" s="65">
        <v>0</v>
      </c>
      <c r="D78" s="65">
        <v>0</v>
      </c>
      <c r="E78" s="61"/>
      <c r="F78" s="62"/>
    </row>
    <row r="79" spans="1:6" s="63" customFormat="1" ht="10.199999999999999" customHeight="1">
      <c r="A79" s="88" t="s">
        <v>601</v>
      </c>
      <c r="B79" s="67">
        <v>4502.0450000000001</v>
      </c>
      <c r="C79" s="67">
        <v>15131.05</v>
      </c>
      <c r="D79" s="67">
        <v>19633.095000000001</v>
      </c>
      <c r="E79" s="61"/>
      <c r="F79" s="62"/>
    </row>
    <row r="80" spans="1:6" s="63" customFormat="1" ht="10.199999999999999" customHeight="1">
      <c r="A80" s="88" t="s">
        <v>602</v>
      </c>
      <c r="B80" s="67">
        <v>0</v>
      </c>
      <c r="C80" s="67">
        <v>0</v>
      </c>
      <c r="D80" s="67">
        <v>0</v>
      </c>
      <c r="E80" s="61"/>
      <c r="F80" s="62"/>
    </row>
    <row r="81" spans="1:6" s="63" customFormat="1" ht="10.199999999999999" customHeight="1">
      <c r="A81" s="89" t="s">
        <v>603</v>
      </c>
      <c r="B81" s="65">
        <v>0</v>
      </c>
      <c r="C81" s="65">
        <v>0</v>
      </c>
      <c r="D81" s="65">
        <v>0</v>
      </c>
      <c r="E81" s="61"/>
      <c r="F81" s="62"/>
    </row>
    <row r="82" spans="1:6" s="63" customFormat="1" ht="10.199999999999999" customHeight="1">
      <c r="A82" s="89" t="s">
        <v>604</v>
      </c>
      <c r="B82" s="65">
        <v>0</v>
      </c>
      <c r="C82" s="65">
        <v>0</v>
      </c>
      <c r="D82" s="65">
        <v>0</v>
      </c>
      <c r="E82" s="61"/>
      <c r="F82" s="62"/>
    </row>
    <row r="83" spans="1:6" s="63" customFormat="1" ht="3.15" customHeight="1">
      <c r="A83" s="89"/>
      <c r="B83" s="65"/>
      <c r="C83" s="65"/>
      <c r="D83" s="65"/>
      <c r="E83" s="61"/>
      <c r="F83" s="62"/>
    </row>
    <row r="84" spans="1:6" s="63" customFormat="1" ht="10.199999999999999" customHeight="1">
      <c r="A84" s="90" t="s">
        <v>605</v>
      </c>
      <c r="B84" s="60">
        <v>0</v>
      </c>
      <c r="C84" s="60">
        <v>0</v>
      </c>
      <c r="D84" s="60">
        <v>0</v>
      </c>
      <c r="E84" s="61"/>
      <c r="F84" s="62"/>
    </row>
    <row r="85" spans="1:6" s="63" customFormat="1" ht="10.199999999999999" customHeight="1">
      <c r="A85" s="89" t="s">
        <v>606</v>
      </c>
      <c r="B85" s="65">
        <v>0</v>
      </c>
      <c r="C85" s="65">
        <v>0</v>
      </c>
      <c r="D85" s="65">
        <v>0</v>
      </c>
      <c r="E85" s="61"/>
      <c r="F85" s="62"/>
    </row>
    <row r="86" spans="1:6" s="63" customFormat="1" ht="10.199999999999999" customHeight="1">
      <c r="A86" s="89" t="s">
        <v>607</v>
      </c>
      <c r="B86" s="65">
        <v>0</v>
      </c>
      <c r="C86" s="65">
        <v>0</v>
      </c>
      <c r="D86" s="65">
        <v>0</v>
      </c>
      <c r="E86" s="61"/>
      <c r="F86" s="62"/>
    </row>
    <row r="87" spans="1:6" s="63" customFormat="1" ht="10.199999999999999" customHeight="1">
      <c r="A87" s="89" t="s">
        <v>608</v>
      </c>
      <c r="B87" s="65">
        <v>0</v>
      </c>
      <c r="C87" s="65">
        <v>0</v>
      </c>
      <c r="D87" s="65">
        <v>0</v>
      </c>
      <c r="E87" s="61"/>
      <c r="F87" s="62"/>
    </row>
    <row r="88" spans="1:6" s="63" customFormat="1" ht="3.15" customHeight="1">
      <c r="A88" s="89"/>
      <c r="B88" s="65"/>
      <c r="C88" s="65"/>
      <c r="D88" s="65"/>
      <c r="E88" s="61"/>
      <c r="F88" s="62"/>
    </row>
    <row r="89" spans="1:6" s="63" customFormat="1" ht="10.199999999999999" customHeight="1">
      <c r="A89" s="88" t="s">
        <v>556</v>
      </c>
      <c r="B89" s="67">
        <v>0</v>
      </c>
      <c r="C89" s="67">
        <v>0</v>
      </c>
      <c r="D89" s="67">
        <v>0</v>
      </c>
      <c r="E89" s="61"/>
      <c r="F89" s="62"/>
    </row>
    <row r="90" spans="1:6" s="63" customFormat="1" ht="3.15" customHeight="1">
      <c r="A90" s="88"/>
      <c r="B90" s="67"/>
      <c r="C90" s="67"/>
      <c r="D90" s="67"/>
      <c r="E90" s="61"/>
      <c r="F90" s="62"/>
    </row>
    <row r="91" spans="1:6" s="63" customFormat="1" ht="10.199999999999999" customHeight="1">
      <c r="A91" s="87" t="s">
        <v>609</v>
      </c>
      <c r="B91" s="60">
        <v>3041701.0279999999</v>
      </c>
      <c r="C91" s="60">
        <v>791880.1</v>
      </c>
      <c r="D91" s="60">
        <v>3833581.1290000002</v>
      </c>
      <c r="E91" s="61"/>
      <c r="F91" s="62"/>
    </row>
    <row r="92" spans="1:6" s="63" customFormat="1" ht="10.199999999999999" customHeight="1">
      <c r="A92" s="89" t="s">
        <v>610</v>
      </c>
      <c r="B92" s="65">
        <v>3041701.0279999999</v>
      </c>
      <c r="C92" s="65">
        <v>0</v>
      </c>
      <c r="D92" s="65">
        <v>3041701.0279999999</v>
      </c>
      <c r="E92" s="61"/>
      <c r="F92" s="62"/>
    </row>
    <row r="93" spans="1:6" s="63" customFormat="1" ht="10.199999999999999" customHeight="1">
      <c r="A93" s="89" t="s">
        <v>611</v>
      </c>
      <c r="B93" s="65">
        <v>0</v>
      </c>
      <c r="C93" s="65">
        <v>791880.1</v>
      </c>
      <c r="D93" s="65">
        <v>791880.1</v>
      </c>
      <c r="E93" s="61"/>
      <c r="F93" s="62"/>
    </row>
    <row r="94" spans="1:6" s="63" customFormat="1" ht="3.15" customHeight="1">
      <c r="A94" s="89"/>
      <c r="B94" s="65"/>
      <c r="C94" s="65"/>
      <c r="D94" s="65"/>
      <c r="E94" s="61"/>
      <c r="F94" s="62"/>
    </row>
    <row r="95" spans="1:6" s="63" customFormat="1" ht="10.199999999999999" customHeight="1">
      <c r="A95" s="87" t="s">
        <v>612</v>
      </c>
      <c r="B95" s="60">
        <v>1436648.9029999999</v>
      </c>
      <c r="C95" s="60">
        <v>3939245.8620000002</v>
      </c>
      <c r="D95" s="60">
        <v>5375894.7649999997</v>
      </c>
      <c r="E95" s="61"/>
      <c r="F95" s="62"/>
    </row>
    <row r="96" spans="1:6" s="63" customFormat="1" ht="10.199999999999999" customHeight="1">
      <c r="A96" s="89" t="s">
        <v>613</v>
      </c>
      <c r="B96" s="67">
        <v>0</v>
      </c>
      <c r="C96" s="67">
        <v>0</v>
      </c>
      <c r="D96" s="67">
        <v>0</v>
      </c>
      <c r="E96" s="61"/>
      <c r="F96" s="62"/>
    </row>
    <row r="97" spans="1:6" s="63" customFormat="1" ht="10.199999999999999" customHeight="1">
      <c r="A97" s="89" t="s">
        <v>614</v>
      </c>
      <c r="B97" s="67">
        <v>0</v>
      </c>
      <c r="C97" s="67">
        <v>0</v>
      </c>
      <c r="D97" s="67">
        <v>0</v>
      </c>
      <c r="E97" s="61"/>
      <c r="F97" s="62"/>
    </row>
    <row r="98" spans="1:6" s="63" customFormat="1" ht="10.199999999999999" customHeight="1">
      <c r="A98" s="89" t="s">
        <v>615</v>
      </c>
      <c r="B98" s="65">
        <v>1436648.9029999999</v>
      </c>
      <c r="C98" s="65">
        <v>3939245.8620000002</v>
      </c>
      <c r="D98" s="65">
        <v>5375894.7649999997</v>
      </c>
      <c r="E98" s="61"/>
      <c r="F98" s="62"/>
    </row>
    <row r="99" spans="1:6" s="63" customFormat="1" ht="3.15" customHeight="1">
      <c r="A99" s="89"/>
      <c r="B99" s="65"/>
      <c r="C99" s="65"/>
      <c r="D99" s="65"/>
      <c r="E99" s="61"/>
      <c r="F99" s="62"/>
    </row>
    <row r="100" spans="1:6" s="63" customFormat="1" ht="10.199999999999999" customHeight="1">
      <c r="A100" s="88" t="s">
        <v>616</v>
      </c>
      <c r="B100" s="67">
        <v>17647.417000000001</v>
      </c>
      <c r="C100" s="67">
        <v>14293.687</v>
      </c>
      <c r="D100" s="67">
        <v>31941.105</v>
      </c>
      <c r="E100" s="61"/>
      <c r="F100" s="62"/>
    </row>
    <row r="101" spans="1:6" s="63" customFormat="1" ht="3.15" customHeight="1">
      <c r="A101" s="89"/>
      <c r="B101" s="65"/>
      <c r="C101" s="65"/>
      <c r="D101" s="65"/>
      <c r="E101" s="61"/>
      <c r="F101" s="62"/>
    </row>
    <row r="102" spans="1:6" s="63" customFormat="1" ht="10.199999999999999" customHeight="1">
      <c r="A102" s="87" t="s">
        <v>617</v>
      </c>
      <c r="B102" s="60">
        <v>61354.23</v>
      </c>
      <c r="C102" s="60">
        <v>68287.717999999993</v>
      </c>
      <c r="D102" s="60">
        <v>129641.948</v>
      </c>
      <c r="E102" s="61"/>
      <c r="F102" s="62"/>
    </row>
    <row r="103" spans="1:6" s="63" customFormat="1" ht="10.199999999999999" customHeight="1">
      <c r="A103" s="89" t="s">
        <v>618</v>
      </c>
      <c r="B103" s="65">
        <v>0.27700000000000002</v>
      </c>
      <c r="C103" s="65">
        <v>89.762</v>
      </c>
      <c r="D103" s="65">
        <v>90.04</v>
      </c>
      <c r="E103" s="61"/>
      <c r="F103" s="62"/>
    </row>
    <row r="104" spans="1:6" s="63" customFormat="1" ht="10.199999999999999" customHeight="1">
      <c r="A104" s="89" t="s">
        <v>619</v>
      </c>
      <c r="B104" s="65">
        <v>0</v>
      </c>
      <c r="C104" s="65">
        <v>0</v>
      </c>
      <c r="D104" s="65">
        <v>0</v>
      </c>
      <c r="E104" s="61"/>
      <c r="F104" s="62"/>
    </row>
    <row r="105" spans="1:6" s="63" customFormat="1" ht="10.199999999999999" customHeight="1">
      <c r="A105" s="89" t="s">
        <v>620</v>
      </c>
      <c r="B105" s="65">
        <v>0</v>
      </c>
      <c r="C105" s="65">
        <v>0</v>
      </c>
      <c r="D105" s="65">
        <v>0</v>
      </c>
      <c r="E105" s="61"/>
      <c r="F105" s="62"/>
    </row>
    <row r="106" spans="1:6" s="63" customFormat="1" ht="10.199999999999999" customHeight="1">
      <c r="A106" s="89" t="s">
        <v>621</v>
      </c>
      <c r="B106" s="65">
        <v>49710.678</v>
      </c>
      <c r="C106" s="65">
        <v>8078.0339999999997</v>
      </c>
      <c r="D106" s="65">
        <v>57788.712</v>
      </c>
      <c r="E106" s="61"/>
      <c r="F106" s="62"/>
    </row>
    <row r="107" spans="1:6" s="63" customFormat="1" ht="10.199999999999999" customHeight="1">
      <c r="A107" s="89" t="s">
        <v>622</v>
      </c>
      <c r="B107" s="65">
        <v>11643.273999999999</v>
      </c>
      <c r="C107" s="65">
        <v>60110.415999999997</v>
      </c>
      <c r="D107" s="65">
        <v>71753.69</v>
      </c>
      <c r="E107" s="61"/>
      <c r="F107" s="62"/>
    </row>
    <row r="108" spans="1:6" s="63" customFormat="1" ht="10.199999999999999" customHeight="1">
      <c r="A108" s="89" t="s">
        <v>623</v>
      </c>
      <c r="B108" s="65">
        <v>0</v>
      </c>
      <c r="C108" s="65">
        <v>9.5039999999999996</v>
      </c>
      <c r="D108" s="65">
        <v>9.5039999999999996</v>
      </c>
      <c r="E108" s="61"/>
      <c r="F108" s="62"/>
    </row>
    <row r="109" spans="1:6" s="63" customFormat="1" ht="3.15" customHeight="1">
      <c r="A109" s="89"/>
      <c r="B109" s="65"/>
      <c r="C109" s="65"/>
      <c r="D109" s="65"/>
      <c r="E109" s="61"/>
      <c r="F109" s="62"/>
    </row>
    <row r="110" spans="1:6" s="63" customFormat="1" ht="10.199999999999999" customHeight="1">
      <c r="A110" s="87" t="s">
        <v>624</v>
      </c>
      <c r="B110" s="60">
        <v>10054.455</v>
      </c>
      <c r="C110" s="60">
        <v>13854.743</v>
      </c>
      <c r="D110" s="60">
        <v>23909.198</v>
      </c>
      <c r="E110" s="61"/>
      <c r="F110" s="62"/>
    </row>
    <row r="111" spans="1:6" s="63" customFormat="1" ht="3.15" customHeight="1">
      <c r="A111" s="89"/>
      <c r="B111" s="65"/>
      <c r="C111" s="65"/>
      <c r="D111" s="65"/>
      <c r="E111" s="61"/>
      <c r="F111" s="62"/>
    </row>
    <row r="112" spans="1:6" s="63" customFormat="1" ht="10.199999999999999" customHeight="1">
      <c r="A112" s="68" t="s">
        <v>625</v>
      </c>
      <c r="B112" s="60">
        <v>4817.9570000000003</v>
      </c>
      <c r="C112" s="60">
        <v>45714.510999999999</v>
      </c>
      <c r="D112" s="60">
        <v>50532.468000000001</v>
      </c>
      <c r="E112" s="61"/>
      <c r="F112" s="62"/>
    </row>
    <row r="113" spans="1:8" s="63" customFormat="1" ht="10.199999999999999" customHeight="1">
      <c r="A113" s="69" t="s">
        <v>626</v>
      </c>
      <c r="B113" s="65">
        <v>270</v>
      </c>
      <c r="C113" s="65">
        <v>45714.510999999999</v>
      </c>
      <c r="D113" s="65">
        <v>45984.510999999999</v>
      </c>
      <c r="E113" s="61"/>
      <c r="F113" s="62"/>
    </row>
    <row r="114" spans="1:8" s="63" customFormat="1" ht="10.199999999999999" customHeight="1">
      <c r="A114" s="69" t="s">
        <v>627</v>
      </c>
      <c r="B114" s="65">
        <v>4547.9570000000003</v>
      </c>
      <c r="C114" s="65">
        <v>0</v>
      </c>
      <c r="D114" s="65">
        <v>4547.9570000000003</v>
      </c>
      <c r="E114" s="61"/>
      <c r="F114" s="62"/>
    </row>
    <row r="115" spans="1:8" s="63" customFormat="1" ht="5.0999999999999996" customHeight="1">
      <c r="A115" s="88"/>
      <c r="B115" s="67"/>
      <c r="C115" s="67"/>
      <c r="D115" s="67"/>
      <c r="E115" s="61"/>
      <c r="F115" s="62"/>
    </row>
    <row r="116" spans="1:8" s="15" customFormat="1" ht="10.199999999999999" customHeight="1">
      <c r="A116" s="66" t="s">
        <v>628</v>
      </c>
      <c r="B116" s="67">
        <v>0</v>
      </c>
      <c r="C116" s="67">
        <v>0</v>
      </c>
      <c r="D116" s="67">
        <v>0</v>
      </c>
      <c r="E116" s="91"/>
      <c r="F116" s="62"/>
    </row>
    <row r="117" spans="1:8" s="63" customFormat="1" ht="3.15" customHeight="1">
      <c r="A117" s="89"/>
      <c r="B117" s="67"/>
      <c r="C117" s="67"/>
      <c r="D117" s="67"/>
      <c r="E117" s="61"/>
      <c r="F117" s="62"/>
    </row>
    <row r="118" spans="1:8" s="63" customFormat="1" ht="10.5" customHeight="1">
      <c r="A118" s="87" t="s">
        <v>629</v>
      </c>
      <c r="B118" s="60">
        <v>4576726.0369999995</v>
      </c>
      <c r="C118" s="60">
        <v>4888407.6730000004</v>
      </c>
      <c r="D118" s="60">
        <v>9465133.7109999992</v>
      </c>
      <c r="E118" s="71"/>
      <c r="F118" s="62"/>
    </row>
    <row r="119" spans="1:8" s="63" customFormat="1" ht="3.15" customHeight="1">
      <c r="A119" s="89"/>
      <c r="B119" s="67"/>
      <c r="C119" s="67"/>
      <c r="D119" s="67"/>
      <c r="E119" s="61"/>
      <c r="F119" s="62"/>
    </row>
    <row r="120" spans="1:8" s="63" customFormat="1" ht="12.75" customHeight="1">
      <c r="A120" s="87" t="s">
        <v>630</v>
      </c>
      <c r="B120" s="60">
        <v>2403472.8990000002</v>
      </c>
      <c r="C120" s="60">
        <v>-9162.5560000000005</v>
      </c>
      <c r="D120" s="60">
        <v>2394310.3420000002</v>
      </c>
      <c r="E120" s="119"/>
      <c r="F120" s="119"/>
      <c r="G120" s="119"/>
      <c r="H120" s="119"/>
    </row>
    <row r="121" spans="1:8" s="63" customFormat="1" ht="10.199999999999999" customHeight="1">
      <c r="A121" s="89" t="s">
        <v>631</v>
      </c>
      <c r="B121" s="65">
        <v>1970375.35</v>
      </c>
      <c r="C121" s="65">
        <v>0</v>
      </c>
      <c r="D121" s="65">
        <v>1970375.35</v>
      </c>
      <c r="E121" s="61"/>
      <c r="F121" s="62"/>
    </row>
    <row r="122" spans="1:8" s="63" customFormat="1" ht="10.199999999999999" customHeight="1">
      <c r="A122" s="89" t="s">
        <v>632</v>
      </c>
      <c r="B122" s="65">
        <v>83.81</v>
      </c>
      <c r="C122" s="65">
        <v>0</v>
      </c>
      <c r="D122" s="65">
        <v>83.81</v>
      </c>
      <c r="E122" s="61"/>
      <c r="F122" s="62"/>
    </row>
    <row r="123" spans="1:8" s="63" customFormat="1" ht="10.199999999999999" customHeight="1">
      <c r="A123" s="89" t="s">
        <v>633</v>
      </c>
      <c r="B123" s="65">
        <v>35722.6</v>
      </c>
      <c r="C123" s="65">
        <v>0</v>
      </c>
      <c r="D123" s="65">
        <v>35722.6</v>
      </c>
      <c r="E123" s="61"/>
      <c r="F123" s="62"/>
    </row>
    <row r="124" spans="1:8" s="63" customFormat="1" ht="10.199999999999999" customHeight="1">
      <c r="A124" s="89" t="s">
        <v>634</v>
      </c>
      <c r="B124" s="65">
        <v>28262.330999999998</v>
      </c>
      <c r="C124" s="65">
        <v>-9162.5560000000005</v>
      </c>
      <c r="D124" s="65">
        <v>19099.774000000001</v>
      </c>
      <c r="E124" s="61"/>
      <c r="F124" s="62"/>
    </row>
    <row r="125" spans="1:8" s="63" customFormat="1" ht="10.199999999999999" customHeight="1">
      <c r="A125" s="89" t="s">
        <v>635</v>
      </c>
      <c r="B125" s="65">
        <v>304341.69699999999</v>
      </c>
      <c r="C125" s="65">
        <v>0</v>
      </c>
      <c r="D125" s="65">
        <v>304341.69699999999</v>
      </c>
      <c r="E125" s="61"/>
      <c r="F125" s="62"/>
    </row>
    <row r="126" spans="1:8" s="63" customFormat="1" ht="10.199999999999999" customHeight="1">
      <c r="A126" s="89" t="s">
        <v>636</v>
      </c>
      <c r="B126" s="65">
        <v>64687.108</v>
      </c>
      <c r="C126" s="65">
        <v>0</v>
      </c>
      <c r="D126" s="65">
        <v>64687.108</v>
      </c>
      <c r="E126" s="61"/>
      <c r="F126" s="62"/>
    </row>
    <row r="127" spans="1:8" s="63" customFormat="1" ht="2.1" customHeight="1">
      <c r="A127" s="89"/>
      <c r="B127" s="65"/>
      <c r="C127" s="65"/>
      <c r="D127" s="65"/>
      <c r="E127" s="61"/>
      <c r="F127" s="62"/>
    </row>
    <row r="128" spans="1:8" s="63" customFormat="1" ht="12.15" customHeight="1">
      <c r="A128" s="87" t="s">
        <v>637</v>
      </c>
      <c r="B128" s="60">
        <v>6980198.9359999998</v>
      </c>
      <c r="C128" s="60">
        <v>4879245.1169999996</v>
      </c>
      <c r="D128" s="60">
        <v>11859444.054</v>
      </c>
      <c r="E128" s="61"/>
      <c r="F128" s="62"/>
    </row>
    <row r="129" spans="1:6" s="63" customFormat="1" ht="2.1" customHeight="1">
      <c r="A129" s="92"/>
      <c r="B129" s="76"/>
      <c r="C129" s="76"/>
      <c r="D129" s="76"/>
      <c r="E129" s="61"/>
      <c r="F129" s="62"/>
    </row>
    <row r="130" spans="1:6" s="63" customFormat="1" ht="12.75" customHeight="1">
      <c r="A130" s="87" t="s">
        <v>638</v>
      </c>
      <c r="B130" s="60">
        <v>10000</v>
      </c>
      <c r="C130" s="60">
        <v>460319.995</v>
      </c>
      <c r="D130" s="60">
        <v>470319.995</v>
      </c>
      <c r="E130" s="61"/>
      <c r="F130" s="62"/>
    </row>
    <row r="131" spans="1:6" s="63" customFormat="1" ht="10.199999999999999" customHeight="1">
      <c r="A131" s="69" t="s">
        <v>639</v>
      </c>
      <c r="B131" s="65">
        <v>10000</v>
      </c>
      <c r="C131" s="65">
        <v>45714.510999999999</v>
      </c>
      <c r="D131" s="65">
        <v>55714.510999999999</v>
      </c>
      <c r="E131" s="61"/>
      <c r="F131" s="62"/>
    </row>
    <row r="132" spans="1:6" s="63" customFormat="1" ht="10.199999999999999" customHeight="1">
      <c r="A132" s="89" t="s">
        <v>640</v>
      </c>
      <c r="B132" s="65">
        <v>0</v>
      </c>
      <c r="C132" s="65">
        <v>334266.46999999997</v>
      </c>
      <c r="D132" s="65">
        <v>334266.46999999997</v>
      </c>
      <c r="E132" s="61"/>
      <c r="F132" s="62"/>
    </row>
    <row r="133" spans="1:6" s="63" customFormat="1" ht="10.199999999999999" customHeight="1">
      <c r="A133" s="89" t="s">
        <v>641</v>
      </c>
      <c r="B133" s="65">
        <v>0</v>
      </c>
      <c r="C133" s="65">
        <v>80339.013000000006</v>
      </c>
      <c r="D133" s="65">
        <v>80339.013000000006</v>
      </c>
      <c r="E133" s="61"/>
      <c r="F133" s="62"/>
    </row>
    <row r="134" spans="1:6" s="63" customFormat="1" ht="10.199999999999999" customHeight="1">
      <c r="A134" s="89" t="s">
        <v>642</v>
      </c>
      <c r="B134" s="65">
        <v>0</v>
      </c>
      <c r="C134" s="65">
        <v>0</v>
      </c>
      <c r="D134" s="65">
        <v>0</v>
      </c>
      <c r="E134" s="61"/>
      <c r="F134" s="62"/>
    </row>
    <row r="135" spans="1:6" ht="8.4" customHeight="1" thickBot="1">
      <c r="A135" s="93"/>
      <c r="B135" s="93"/>
      <c r="C135" s="93"/>
      <c r="D135" s="93"/>
      <c r="F135" s="62"/>
    </row>
    <row r="136" spans="1:6" s="82" customFormat="1" ht="14.25" customHeight="1">
      <c r="A136" s="96" t="s">
        <v>591</v>
      </c>
      <c r="B136" s="122"/>
      <c r="C136" s="122"/>
      <c r="D136" s="122"/>
      <c r="E136" s="81"/>
    </row>
    <row r="137" spans="1:6" s="82" customFormat="1" ht="10.199999999999999">
      <c r="A137" s="96" t="s">
        <v>643</v>
      </c>
      <c r="B137" s="122"/>
      <c r="C137" s="122"/>
      <c r="D137" s="123"/>
      <c r="E137" s="81"/>
    </row>
    <row r="139" spans="1:6">
      <c r="D139" s="97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hyperlinks>
    <hyperlink ref="A1:D1" location="Índice!A1" display="Volver al Índice" xr:uid="{EA5BD885-9F1B-4F4D-9594-5BC76468147A}"/>
  </hyperlink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5BD1-1AEB-4FA9-A27E-84FA68D53F79}">
  <dimension ref="A1:E88"/>
  <sheetViews>
    <sheetView showGridLines="0" zoomScaleNormal="100" workbookViewId="0">
      <selection sqref="A1:D1"/>
    </sheetView>
  </sheetViews>
  <sheetFormatPr baseColWidth="10" defaultColWidth="11.33203125" defaultRowHeight="13.8"/>
  <cols>
    <col min="1" max="1" width="70.6640625" style="55" customWidth="1"/>
    <col min="2" max="4" width="27.6640625" style="55" customWidth="1"/>
    <col min="5" max="5" width="18.88671875" style="7" bestFit="1" customWidth="1"/>
    <col min="6" max="16384" width="11.33203125" style="7"/>
  </cols>
  <sheetData>
    <row r="1" spans="1:5" s="16" customFormat="1" ht="16.2" customHeight="1">
      <c r="A1" s="320" t="s">
        <v>810</v>
      </c>
      <c r="B1" s="320"/>
      <c r="C1" s="320"/>
      <c r="D1" s="320"/>
    </row>
    <row r="2" spans="1:5" s="98" customFormat="1" ht="24" customHeight="1">
      <c r="A2" s="321" t="s">
        <v>697</v>
      </c>
      <c r="B2" s="321"/>
      <c r="C2" s="321"/>
      <c r="D2" s="321"/>
    </row>
    <row r="3" spans="1:5" s="99" customFormat="1" ht="16.2" customHeight="1">
      <c r="A3" s="322">
        <v>46081</v>
      </c>
      <c r="B3" s="322"/>
      <c r="C3" s="322"/>
      <c r="D3" s="322"/>
    </row>
    <row r="4" spans="1:5" s="100" customFormat="1" ht="15" customHeight="1">
      <c r="A4" s="315" t="s">
        <v>545</v>
      </c>
      <c r="B4" s="316"/>
      <c r="C4" s="316"/>
      <c r="D4" s="316"/>
    </row>
    <row r="5" spans="1:5" s="16" customFormat="1" ht="3.9" customHeight="1" thickBot="1">
      <c r="A5" s="101"/>
      <c r="B5" s="102"/>
      <c r="C5" s="102"/>
      <c r="D5" s="102"/>
    </row>
    <row r="6" spans="1:5" s="16" customFormat="1" ht="16.2" customHeight="1">
      <c r="A6" s="103"/>
      <c r="B6" s="323" t="s">
        <v>696</v>
      </c>
      <c r="C6" s="323"/>
      <c r="D6" s="323"/>
    </row>
    <row r="7" spans="1:5" s="16" customFormat="1" ht="14.1" customHeight="1">
      <c r="A7" s="104"/>
      <c r="B7" s="56" t="s">
        <v>548</v>
      </c>
      <c r="C7" s="56" t="s">
        <v>549</v>
      </c>
      <c r="D7" s="56" t="s">
        <v>550</v>
      </c>
    </row>
    <row r="8" spans="1:5" s="16" customFormat="1" ht="3.15" customHeight="1">
      <c r="A8" s="57"/>
      <c r="B8" s="86"/>
      <c r="C8" s="86"/>
      <c r="D8" s="86"/>
    </row>
    <row r="9" spans="1:5" s="15" customFormat="1" ht="8.6999999999999993" customHeight="1">
      <c r="A9" s="105" t="s">
        <v>645</v>
      </c>
      <c r="B9" s="106">
        <v>56925.885520000003</v>
      </c>
      <c r="C9" s="106">
        <v>45628.347549999999</v>
      </c>
      <c r="D9" s="106">
        <v>102554.23306999999</v>
      </c>
      <c r="E9" s="107"/>
    </row>
    <row r="10" spans="1:5" s="15" customFormat="1" ht="8.6999999999999993" customHeight="1">
      <c r="A10" s="108" t="s">
        <v>646</v>
      </c>
      <c r="B10" s="109">
        <v>928.66463999999996</v>
      </c>
      <c r="C10" s="109">
        <v>2387.25918</v>
      </c>
      <c r="D10" s="109">
        <v>3315.92382</v>
      </c>
    </row>
    <row r="11" spans="1:5" s="15" customFormat="1" ht="8.6999999999999993" customHeight="1">
      <c r="A11" s="64" t="s">
        <v>647</v>
      </c>
      <c r="B11" s="109">
        <v>0</v>
      </c>
      <c r="C11" s="109">
        <v>0</v>
      </c>
      <c r="D11" s="109">
        <v>0</v>
      </c>
    </row>
    <row r="12" spans="1:5" s="15" customFormat="1" ht="8.6999999999999993" customHeight="1">
      <c r="A12" s="64" t="s">
        <v>648</v>
      </c>
      <c r="B12" s="109">
        <v>10318.787829999999</v>
      </c>
      <c r="C12" s="109">
        <v>20990.44181</v>
      </c>
      <c r="D12" s="109">
        <v>31309.229640000001</v>
      </c>
    </row>
    <row r="13" spans="1:5" s="15" customFormat="1" ht="8.6999999999999993" customHeight="1">
      <c r="A13" s="64" t="s">
        <v>649</v>
      </c>
      <c r="B13" s="109">
        <v>42420.966159999996</v>
      </c>
      <c r="C13" s="109">
        <v>19466.36493</v>
      </c>
      <c r="D13" s="109">
        <v>61887.331090000007</v>
      </c>
    </row>
    <row r="14" spans="1:5" s="15" customFormat="1" ht="8.6999999999999993" customHeight="1">
      <c r="A14" s="69" t="s">
        <v>650</v>
      </c>
      <c r="B14" s="109">
        <v>3257.4668900000001</v>
      </c>
      <c r="C14" s="109">
        <v>-1650.41452</v>
      </c>
      <c r="D14" s="109">
        <v>1607.0523700000001</v>
      </c>
    </row>
    <row r="15" spans="1:5" s="15" customFormat="1" ht="8.6999999999999993" customHeight="1">
      <c r="A15" s="64" t="s">
        <v>651</v>
      </c>
      <c r="B15" s="109">
        <v>0</v>
      </c>
      <c r="C15" s="109">
        <v>0</v>
      </c>
      <c r="D15" s="109">
        <v>0</v>
      </c>
    </row>
    <row r="16" spans="1:5" s="15" customFormat="1" ht="8.6999999999999993" customHeight="1">
      <c r="A16" s="64" t="s">
        <v>652</v>
      </c>
      <c r="B16" s="109">
        <v>0</v>
      </c>
      <c r="C16" s="109">
        <v>4410.95838</v>
      </c>
      <c r="D16" s="109">
        <v>4410.95838</v>
      </c>
    </row>
    <row r="17" spans="1:4" s="15" customFormat="1" ht="8.6999999999999993" customHeight="1">
      <c r="A17" s="64" t="s">
        <v>653</v>
      </c>
      <c r="B17" s="109">
        <v>0</v>
      </c>
      <c r="C17" s="109">
        <v>23.737770000000001</v>
      </c>
      <c r="D17" s="109">
        <v>23.737770000000001</v>
      </c>
    </row>
    <row r="18" spans="1:4" s="15" customFormat="1" ht="8.6999999999999993" customHeight="1">
      <c r="A18" s="64" t="s">
        <v>573</v>
      </c>
      <c r="B18" s="109">
        <v>0</v>
      </c>
      <c r="C18" s="109">
        <v>0</v>
      </c>
      <c r="D18" s="109">
        <v>0</v>
      </c>
    </row>
    <row r="19" spans="1:4" s="15" customFormat="1" ht="3.15" customHeight="1">
      <c r="A19" s="64"/>
      <c r="B19" s="109"/>
      <c r="C19" s="109"/>
      <c r="D19" s="109"/>
    </row>
    <row r="20" spans="1:4" s="15" customFormat="1" ht="8.6999999999999993" customHeight="1">
      <c r="A20" s="59" t="s">
        <v>654</v>
      </c>
      <c r="B20" s="106">
        <v>40611.631179999997</v>
      </c>
      <c r="C20" s="106">
        <v>42687.128170000004</v>
      </c>
      <c r="D20" s="106">
        <v>83298.759349999993</v>
      </c>
    </row>
    <row r="21" spans="1:4" s="15" customFormat="1" ht="8.6999999999999993" customHeight="1">
      <c r="A21" s="64" t="s">
        <v>655</v>
      </c>
      <c r="B21" s="109">
        <v>16.665150000000001</v>
      </c>
      <c r="C21" s="109">
        <v>58.244959999999999</v>
      </c>
      <c r="D21" s="109">
        <v>74.910110000000003</v>
      </c>
    </row>
    <row r="22" spans="1:4" s="15" customFormat="1" ht="8.6999999999999993" customHeight="1">
      <c r="A22" s="64" t="s">
        <v>656</v>
      </c>
      <c r="B22" s="109">
        <v>0</v>
      </c>
      <c r="C22" s="109">
        <v>0</v>
      </c>
      <c r="D22" s="109">
        <v>0</v>
      </c>
    </row>
    <row r="23" spans="1:4" s="15" customFormat="1" ht="8.6999999999999993" customHeight="1">
      <c r="A23" s="64" t="s">
        <v>647</v>
      </c>
      <c r="B23" s="109">
        <v>0</v>
      </c>
      <c r="C23" s="109">
        <v>0</v>
      </c>
      <c r="D23" s="109">
        <v>0</v>
      </c>
    </row>
    <row r="24" spans="1:4" s="15" customFormat="1" ht="8.6999999999999993" customHeight="1">
      <c r="A24" s="64" t="s">
        <v>657</v>
      </c>
      <c r="B24" s="109">
        <v>26871.04391</v>
      </c>
      <c r="C24" s="109">
        <v>6291.9259199999997</v>
      </c>
      <c r="D24" s="109">
        <v>33162.969830000002</v>
      </c>
    </row>
    <row r="25" spans="1:4" s="15" customFormat="1" ht="8.6999999999999993" customHeight="1">
      <c r="A25" s="64" t="s">
        <v>658</v>
      </c>
      <c r="B25" s="109">
        <v>13294.27658</v>
      </c>
      <c r="C25" s="109">
        <v>36070.878649999999</v>
      </c>
      <c r="D25" s="109">
        <v>49365.155229999997</v>
      </c>
    </row>
    <row r="26" spans="1:4" s="15" customFormat="1" ht="8.6999999999999993" customHeight="1">
      <c r="A26" s="64" t="s">
        <v>659</v>
      </c>
      <c r="B26" s="109">
        <v>0</v>
      </c>
      <c r="C26" s="109">
        <v>0</v>
      </c>
      <c r="D26" s="109">
        <v>0</v>
      </c>
    </row>
    <row r="27" spans="1:4" s="15" customFormat="1" ht="8.6999999999999993" customHeight="1">
      <c r="A27" s="64" t="s">
        <v>660</v>
      </c>
      <c r="B27" s="109">
        <v>0</v>
      </c>
      <c r="C27" s="109">
        <v>0</v>
      </c>
      <c r="D27" s="109">
        <v>0</v>
      </c>
    </row>
    <row r="28" spans="1:4" s="15" customFormat="1" ht="8.6999999999999993" customHeight="1">
      <c r="A28" s="64" t="s">
        <v>661</v>
      </c>
      <c r="B28" s="109">
        <v>0</v>
      </c>
      <c r="C28" s="109">
        <v>0</v>
      </c>
      <c r="D28" s="109">
        <v>0</v>
      </c>
    </row>
    <row r="29" spans="1:4" s="15" customFormat="1" ht="8.6999999999999993" customHeight="1">
      <c r="A29" s="64" t="s">
        <v>662</v>
      </c>
      <c r="B29" s="109">
        <v>0</v>
      </c>
      <c r="C29" s="109">
        <v>0</v>
      </c>
      <c r="D29" s="109">
        <v>0</v>
      </c>
    </row>
    <row r="30" spans="1:4" s="15" customFormat="1" ht="8.6999999999999993" customHeight="1">
      <c r="A30" s="64" t="s">
        <v>652</v>
      </c>
      <c r="B30" s="109">
        <v>0</v>
      </c>
      <c r="C30" s="109">
        <v>0</v>
      </c>
      <c r="D30" s="109">
        <v>0</v>
      </c>
    </row>
    <row r="31" spans="1:4" s="15" customFormat="1" ht="8.6999999999999993" customHeight="1">
      <c r="A31" s="64" t="s">
        <v>663</v>
      </c>
      <c r="B31" s="109">
        <v>0</v>
      </c>
      <c r="C31" s="109">
        <v>266.07864000000001</v>
      </c>
      <c r="D31" s="109">
        <v>266.07864000000001</v>
      </c>
    </row>
    <row r="32" spans="1:4" s="15" customFormat="1" ht="8.6999999999999993" customHeight="1">
      <c r="A32" s="64" t="s">
        <v>573</v>
      </c>
      <c r="B32" s="109">
        <v>429.64554000000004</v>
      </c>
      <c r="C32" s="109">
        <v>0</v>
      </c>
      <c r="D32" s="109">
        <v>429.64554000000004</v>
      </c>
    </row>
    <row r="33" spans="1:4" s="15" customFormat="1" ht="3.15" customHeight="1">
      <c r="A33" s="64"/>
      <c r="B33" s="109"/>
      <c r="C33" s="109"/>
      <c r="D33" s="109"/>
    </row>
    <row r="34" spans="1:4" s="15" customFormat="1" ht="8.6999999999999993" customHeight="1">
      <c r="A34" s="59" t="s">
        <v>664</v>
      </c>
      <c r="B34" s="106">
        <v>16314.25434</v>
      </c>
      <c r="C34" s="106">
        <v>2941.21938</v>
      </c>
      <c r="D34" s="106">
        <v>19255.473719999998</v>
      </c>
    </row>
    <row r="35" spans="1:4" s="15" customFormat="1" ht="3.15" customHeight="1">
      <c r="A35" s="66"/>
      <c r="B35" s="110"/>
      <c r="C35" s="110"/>
      <c r="D35" s="110"/>
    </row>
    <row r="36" spans="1:4" s="15" customFormat="1" ht="8.6999999999999993" customHeight="1">
      <c r="A36" s="111" t="s">
        <v>665</v>
      </c>
      <c r="B36" s="106">
        <v>-6633.6464000000005</v>
      </c>
      <c r="C36" s="106">
        <v>-71217.968260000009</v>
      </c>
      <c r="D36" s="106">
        <v>-77851.614659999992</v>
      </c>
    </row>
    <row r="37" spans="1:4" s="15" customFormat="1" ht="3.15" customHeight="1">
      <c r="A37" s="64"/>
      <c r="B37" s="109"/>
      <c r="C37" s="109"/>
      <c r="D37" s="109"/>
    </row>
    <row r="38" spans="1:4" s="15" customFormat="1" ht="8.6999999999999993" customHeight="1">
      <c r="A38" s="59" t="s">
        <v>666</v>
      </c>
      <c r="B38" s="106">
        <v>22947.900739999997</v>
      </c>
      <c r="C38" s="106">
        <v>74159.187640000004</v>
      </c>
      <c r="D38" s="106">
        <v>97107.088380000001</v>
      </c>
    </row>
    <row r="39" spans="1:4" s="15" customFormat="1" ht="3.15" customHeight="1">
      <c r="A39" s="66"/>
      <c r="B39" s="110"/>
      <c r="C39" s="110"/>
      <c r="D39" s="110"/>
    </row>
    <row r="40" spans="1:4" s="15" customFormat="1" ht="8.6999999999999993" customHeight="1">
      <c r="A40" s="59" t="s">
        <v>667</v>
      </c>
      <c r="B40" s="106">
        <v>9560.0364900000004</v>
      </c>
      <c r="C40" s="106">
        <v>1266.1215400000001</v>
      </c>
      <c r="D40" s="106">
        <v>10826.158029999999</v>
      </c>
    </row>
    <row r="41" spans="1:4" s="15" customFormat="1" ht="8.6999999999999993" customHeight="1">
      <c r="A41" s="64" t="s">
        <v>668</v>
      </c>
      <c r="B41" s="109">
        <v>0</v>
      </c>
      <c r="C41" s="109">
        <v>0</v>
      </c>
      <c r="D41" s="109">
        <v>0</v>
      </c>
    </row>
    <row r="42" spans="1:4" s="15" customFormat="1" ht="8.6999999999999993" customHeight="1">
      <c r="A42" s="64" t="s">
        <v>669</v>
      </c>
      <c r="B42" s="109">
        <v>6.5555600000000007</v>
      </c>
      <c r="C42" s="109">
        <v>222.28208999999998</v>
      </c>
      <c r="D42" s="109">
        <v>228.83765</v>
      </c>
    </row>
    <row r="43" spans="1:4" s="15" customFormat="1" ht="8.6999999999999993" customHeight="1">
      <c r="A43" s="64" t="s">
        <v>670</v>
      </c>
      <c r="B43" s="109">
        <v>9550.562179999999</v>
      </c>
      <c r="C43" s="109">
        <v>1043.8394499999999</v>
      </c>
      <c r="D43" s="109">
        <v>10594.40163</v>
      </c>
    </row>
    <row r="44" spans="1:4" s="15" customFormat="1" ht="8.6999999999999993" customHeight="1">
      <c r="A44" s="64" t="s">
        <v>671</v>
      </c>
      <c r="B44" s="109">
        <v>2.9187500000000002</v>
      </c>
      <c r="C44" s="109">
        <v>0</v>
      </c>
      <c r="D44" s="109">
        <v>2.9187500000000002</v>
      </c>
    </row>
    <row r="45" spans="1:4" s="15" customFormat="1" ht="3.15" customHeight="1">
      <c r="A45" s="64"/>
      <c r="B45" s="110"/>
      <c r="C45" s="110"/>
      <c r="D45" s="110"/>
    </row>
    <row r="46" spans="1:4" s="15" customFormat="1" ht="8.6999999999999993" customHeight="1">
      <c r="A46" s="59" t="s">
        <v>672</v>
      </c>
      <c r="B46" s="106">
        <v>1143.5803600000002</v>
      </c>
      <c r="C46" s="106">
        <v>404.82528000000002</v>
      </c>
      <c r="D46" s="106">
        <v>1548.4056400000002</v>
      </c>
    </row>
    <row r="47" spans="1:4" s="15" customFormat="1" ht="8.6999999999999993" customHeight="1">
      <c r="A47" s="64" t="s">
        <v>673</v>
      </c>
      <c r="B47" s="109">
        <v>0</v>
      </c>
      <c r="C47" s="109">
        <v>25.482230000000001</v>
      </c>
      <c r="D47" s="109">
        <v>25.482230000000001</v>
      </c>
    </row>
    <row r="48" spans="1:4" s="15" customFormat="1" ht="8.6999999999999993" customHeight="1">
      <c r="A48" s="64" t="s">
        <v>669</v>
      </c>
      <c r="B48" s="109">
        <v>0</v>
      </c>
      <c r="C48" s="109">
        <v>0</v>
      </c>
      <c r="D48" s="109">
        <v>0</v>
      </c>
    </row>
    <row r="49" spans="1:4" s="15" customFormat="1" ht="8.6999999999999993" customHeight="1">
      <c r="A49" s="64" t="s">
        <v>670</v>
      </c>
      <c r="B49" s="109">
        <v>0</v>
      </c>
      <c r="C49" s="109">
        <v>0</v>
      </c>
      <c r="D49" s="109">
        <v>0</v>
      </c>
    </row>
    <row r="50" spans="1:4" s="15" customFormat="1" ht="8.6999999999999993" customHeight="1">
      <c r="A50" s="64" t="s">
        <v>674</v>
      </c>
      <c r="B50" s="109">
        <v>1143.5803600000002</v>
      </c>
      <c r="C50" s="109">
        <v>379.34305000000001</v>
      </c>
      <c r="D50" s="109">
        <v>1522.9234100000001</v>
      </c>
    </row>
    <row r="51" spans="1:4" s="15" customFormat="1" ht="3.75" customHeight="1">
      <c r="A51" s="64"/>
      <c r="B51" s="110"/>
      <c r="C51" s="110"/>
      <c r="D51" s="110"/>
    </row>
    <row r="52" spans="1:4" s="15" customFormat="1" ht="11.25" customHeight="1">
      <c r="A52" s="70" t="s">
        <v>675</v>
      </c>
      <c r="B52" s="109">
        <v>0</v>
      </c>
      <c r="C52" s="109">
        <v>0</v>
      </c>
      <c r="D52" s="109">
        <v>0</v>
      </c>
    </row>
    <row r="53" spans="1:4" s="15" customFormat="1" ht="3.15" customHeight="1">
      <c r="A53" s="64"/>
      <c r="B53" s="110"/>
      <c r="C53" s="110"/>
      <c r="D53" s="110"/>
    </row>
    <row r="54" spans="1:4" s="15" customFormat="1" ht="8.6999999999999993" customHeight="1">
      <c r="A54" s="59" t="s">
        <v>676</v>
      </c>
      <c r="B54" s="106">
        <v>31364.35687</v>
      </c>
      <c r="C54" s="106">
        <v>75020.483900000007</v>
      </c>
      <c r="D54" s="106">
        <v>106384.84077</v>
      </c>
    </row>
    <row r="55" spans="1:4" s="15" customFormat="1" ht="3.15" customHeight="1">
      <c r="A55" s="66"/>
      <c r="B55" s="110"/>
      <c r="C55" s="110"/>
      <c r="D55" s="110"/>
    </row>
    <row r="56" spans="1:4" s="15" customFormat="1" ht="8.6999999999999993" customHeight="1">
      <c r="A56" s="59" t="s">
        <v>677</v>
      </c>
      <c r="B56" s="106">
        <v>11797.96703</v>
      </c>
      <c r="C56" s="106">
        <v>821.64937999999995</v>
      </c>
      <c r="D56" s="106">
        <v>12619.616410000001</v>
      </c>
    </row>
    <row r="57" spans="1:4" s="15" customFormat="1" ht="8.6999999999999993" customHeight="1">
      <c r="A57" s="64" t="s">
        <v>678</v>
      </c>
      <c r="B57" s="109">
        <v>6997.3499199999997</v>
      </c>
      <c r="C57" s="109">
        <v>44.876429999999999</v>
      </c>
      <c r="D57" s="109">
        <v>7042.2263499999999</v>
      </c>
    </row>
    <row r="58" spans="1:4" s="15" customFormat="1" ht="8.6999999999999993" customHeight="1">
      <c r="A58" s="64" t="s">
        <v>679</v>
      </c>
      <c r="B58" s="109">
        <v>123</v>
      </c>
      <c r="C58" s="109">
        <v>0</v>
      </c>
      <c r="D58" s="109">
        <v>123</v>
      </c>
    </row>
    <row r="59" spans="1:4" s="15" customFormat="1" ht="8.6999999999999993" customHeight="1">
      <c r="A59" s="64" t="s">
        <v>680</v>
      </c>
      <c r="B59" s="109">
        <v>3910.13438</v>
      </c>
      <c r="C59" s="109">
        <v>774.10616000000005</v>
      </c>
      <c r="D59" s="109">
        <v>4684.2405399999998</v>
      </c>
    </row>
    <row r="60" spans="1:4" s="15" customFormat="1" ht="8.6999999999999993" customHeight="1">
      <c r="A60" s="64" t="s">
        <v>681</v>
      </c>
      <c r="B60" s="109">
        <v>767.48272999999995</v>
      </c>
      <c r="C60" s="109">
        <v>2.6667899999999998</v>
      </c>
      <c r="D60" s="109">
        <v>770.14952000000005</v>
      </c>
    </row>
    <row r="61" spans="1:4" s="15" customFormat="1" ht="3.15" customHeight="1">
      <c r="A61" s="64"/>
      <c r="B61" s="109"/>
      <c r="C61" s="109"/>
      <c r="D61" s="109"/>
    </row>
    <row r="62" spans="1:4" s="15" customFormat="1" ht="8.6999999999999993" customHeight="1">
      <c r="A62" s="59" t="s">
        <v>682</v>
      </c>
      <c r="B62" s="106">
        <v>19566.38984</v>
      </c>
      <c r="C62" s="106">
        <v>74198.834519999989</v>
      </c>
      <c r="D62" s="106">
        <v>93765.224359999993</v>
      </c>
    </row>
    <row r="63" spans="1:4" s="15" customFormat="1" ht="3.15" customHeight="1">
      <c r="A63" s="64"/>
      <c r="B63" s="109"/>
      <c r="C63" s="109"/>
      <c r="D63" s="109"/>
    </row>
    <row r="64" spans="1:4" s="15" customFormat="1" ht="8.6999999999999993" customHeight="1">
      <c r="A64" s="59" t="s">
        <v>683</v>
      </c>
      <c r="B64" s="106">
        <v>2266.5912200000002</v>
      </c>
      <c r="C64" s="106">
        <v>89.705690000000004</v>
      </c>
      <c r="D64" s="106">
        <v>2356.29691</v>
      </c>
    </row>
    <row r="65" spans="1:5" s="15" customFormat="1" ht="8.6999999999999993" customHeight="1">
      <c r="A65" s="64" t="s">
        <v>684</v>
      </c>
      <c r="B65" s="109">
        <v>0</v>
      </c>
      <c r="C65" s="109">
        <v>0</v>
      </c>
      <c r="D65" s="109">
        <v>0</v>
      </c>
    </row>
    <row r="66" spans="1:5" s="15" customFormat="1" ht="8.6999999999999993" customHeight="1">
      <c r="A66" s="64" t="s">
        <v>685</v>
      </c>
      <c r="B66" s="109">
        <v>0</v>
      </c>
      <c r="C66" s="109">
        <v>0</v>
      </c>
      <c r="D66" s="109">
        <v>0</v>
      </c>
    </row>
    <row r="67" spans="1:5" s="15" customFormat="1" ht="8.6999999999999993" customHeight="1">
      <c r="A67" s="64" t="s">
        <v>686</v>
      </c>
      <c r="B67" s="109">
        <v>841.68137000000002</v>
      </c>
      <c r="C67" s="109">
        <v>89.702880000000007</v>
      </c>
      <c r="D67" s="109">
        <v>931.38424999999995</v>
      </c>
    </row>
    <row r="68" spans="1:5" s="15" customFormat="1" ht="8.6999999999999993" customHeight="1">
      <c r="A68" s="64" t="s">
        <v>687</v>
      </c>
      <c r="B68" s="109">
        <v>0</v>
      </c>
      <c r="C68" s="109">
        <v>0</v>
      </c>
      <c r="D68" s="109">
        <v>0</v>
      </c>
    </row>
    <row r="69" spans="1:5" s="15" customFormat="1" ht="8.6999999999999993" customHeight="1">
      <c r="A69" s="64" t="s">
        <v>688</v>
      </c>
      <c r="B69" s="109">
        <v>207.93768</v>
      </c>
      <c r="C69" s="109">
        <v>2.81E-3</v>
      </c>
      <c r="D69" s="109">
        <v>207.94048999999998</v>
      </c>
    </row>
    <row r="70" spans="1:5" s="15" customFormat="1" ht="8.6999999999999993" customHeight="1">
      <c r="A70" s="64" t="s">
        <v>689</v>
      </c>
      <c r="B70" s="109">
        <v>569.70420999999999</v>
      </c>
      <c r="C70" s="109">
        <v>0</v>
      </c>
      <c r="D70" s="109">
        <v>569.70420999999999</v>
      </c>
    </row>
    <row r="71" spans="1:5" s="15" customFormat="1" ht="8.6999999999999993" customHeight="1">
      <c r="A71" s="64" t="s">
        <v>690</v>
      </c>
      <c r="B71" s="109">
        <v>647.26796000000002</v>
      </c>
      <c r="C71" s="109">
        <v>0</v>
      </c>
      <c r="D71" s="109">
        <v>647.26796000000002</v>
      </c>
    </row>
    <row r="72" spans="1:5" s="15" customFormat="1" ht="3.15" customHeight="1">
      <c r="A72" s="64"/>
      <c r="B72" s="109"/>
      <c r="C72" s="109"/>
      <c r="D72" s="109"/>
    </row>
    <row r="73" spans="1:5" s="15" customFormat="1" ht="8.6999999999999993" customHeight="1">
      <c r="A73" s="68" t="s">
        <v>691</v>
      </c>
      <c r="B73" s="106">
        <v>-1425.67462</v>
      </c>
      <c r="C73" s="106">
        <v>-1429.36545</v>
      </c>
      <c r="D73" s="106">
        <v>-2855.0400700000005</v>
      </c>
      <c r="E73" s="107"/>
    </row>
    <row r="74" spans="1:5" s="15" customFormat="1" ht="4.6500000000000004" customHeight="1">
      <c r="A74" s="64"/>
      <c r="B74" s="109"/>
      <c r="C74" s="109"/>
      <c r="D74" s="109"/>
    </row>
    <row r="75" spans="1:5" s="15" customFormat="1" ht="8.6999999999999993" customHeight="1">
      <c r="A75" s="111" t="s">
        <v>692</v>
      </c>
      <c r="B75" s="106">
        <v>15874.124</v>
      </c>
      <c r="C75" s="106">
        <v>72679.763379999989</v>
      </c>
      <c r="D75" s="106">
        <v>88553.88738</v>
      </c>
    </row>
    <row r="76" spans="1:5" s="15" customFormat="1" ht="3.9" customHeight="1">
      <c r="A76" s="66"/>
      <c r="B76" s="110"/>
      <c r="C76" s="110"/>
      <c r="D76" s="110"/>
    </row>
    <row r="77" spans="1:5" s="15" customFormat="1" ht="8.6999999999999993" customHeight="1">
      <c r="A77" s="64" t="s">
        <v>693</v>
      </c>
      <c r="B77" s="109">
        <v>23866.779059999997</v>
      </c>
      <c r="C77" s="109">
        <v>0</v>
      </c>
      <c r="D77" s="109">
        <v>23866.779059999997</v>
      </c>
    </row>
    <row r="78" spans="1:5" s="15" customFormat="1" ht="3.9" customHeight="1">
      <c r="A78" s="64"/>
      <c r="B78" s="109"/>
      <c r="C78" s="109"/>
      <c r="D78" s="109"/>
    </row>
    <row r="79" spans="1:5" s="15" customFormat="1" ht="8.6999999999999993" customHeight="1">
      <c r="A79" s="70" t="s">
        <v>694</v>
      </c>
      <c r="B79" s="110">
        <v>-7992.655060000001</v>
      </c>
      <c r="C79" s="110">
        <v>72679.763379999989</v>
      </c>
      <c r="D79" s="110">
        <v>64687.108319999999</v>
      </c>
    </row>
    <row r="80" spans="1:5" s="16" customFormat="1" ht="3.75" customHeight="1" thickBot="1">
      <c r="A80" s="93"/>
      <c r="B80" s="112"/>
      <c r="C80" s="112"/>
      <c r="D80" s="112"/>
    </row>
    <row r="81" spans="1:4" s="16" customFormat="1" ht="15.75" customHeight="1">
      <c r="A81" s="113" t="s">
        <v>591</v>
      </c>
      <c r="B81" s="114"/>
      <c r="C81" s="114"/>
      <c r="D81" s="114"/>
    </row>
    <row r="82" spans="1:4" s="16" customFormat="1">
      <c r="A82" s="101"/>
      <c r="B82" s="115"/>
      <c r="C82" s="115"/>
      <c r="D82" s="115"/>
    </row>
    <row r="83" spans="1:4" s="16" customFormat="1">
      <c r="A83" s="101"/>
      <c r="B83" s="101"/>
      <c r="C83" s="115"/>
      <c r="D83" s="101"/>
    </row>
    <row r="84" spans="1:4" s="16" customFormat="1">
      <c r="A84" s="101"/>
      <c r="B84" s="117"/>
      <c r="C84" s="117"/>
      <c r="D84" s="117"/>
    </row>
    <row r="85" spans="1:4" s="16" customFormat="1">
      <c r="A85" s="101"/>
      <c r="B85" s="118"/>
      <c r="C85" s="118"/>
      <c r="D85" s="118"/>
    </row>
    <row r="86" spans="1:4" s="16" customFormat="1">
      <c r="A86" s="101"/>
      <c r="B86" s="101"/>
      <c r="C86" s="101"/>
      <c r="D86" s="101"/>
    </row>
    <row r="87" spans="1:4" s="16" customFormat="1">
      <c r="A87" s="101"/>
      <c r="B87" s="101"/>
      <c r="C87" s="101"/>
      <c r="D87" s="101"/>
    </row>
    <row r="88" spans="1:4" s="16" customFormat="1">
      <c r="A88" s="101"/>
      <c r="B88" s="101"/>
      <c r="C88" s="101"/>
      <c r="D88" s="101"/>
    </row>
  </sheetData>
  <mergeCells count="5">
    <mergeCell ref="A1:D1"/>
    <mergeCell ref="A2:D2"/>
    <mergeCell ref="A3:D3"/>
    <mergeCell ref="A4:D4"/>
    <mergeCell ref="B6:D6"/>
  </mergeCells>
  <hyperlinks>
    <hyperlink ref="A1:D1" location="Índice!A1" display="Volver al Índice" xr:uid="{6A3E338D-E3B7-4F27-B5D6-07024DD3F082}"/>
  </hyperlink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67441-85B6-450B-A492-F7E5F46C90E9}">
  <dimension ref="A1:F139"/>
  <sheetViews>
    <sheetView showGridLines="0" zoomScaleNormal="100" workbookViewId="0">
      <selection sqref="A1:D1"/>
    </sheetView>
  </sheetViews>
  <sheetFormatPr baseColWidth="10" defaultColWidth="11.33203125" defaultRowHeight="13.8"/>
  <cols>
    <col min="1" max="1" width="70.6640625" style="55" customWidth="1"/>
    <col min="2" max="4" width="27.6640625" style="55" customWidth="1"/>
    <col min="5" max="5" width="23.33203125" style="48" bestFit="1" customWidth="1"/>
    <col min="6" max="6" width="21.33203125" style="7" bestFit="1" customWidth="1"/>
    <col min="7" max="16384" width="11.33203125" style="7"/>
  </cols>
  <sheetData>
    <row r="1" spans="1:6" ht="17.100000000000001" customHeight="1">
      <c r="A1" s="320" t="s">
        <v>810</v>
      </c>
      <c r="B1" s="320"/>
      <c r="C1" s="320"/>
      <c r="D1" s="320"/>
    </row>
    <row r="2" spans="1:6" s="50" customFormat="1" ht="24" customHeight="1">
      <c r="A2" s="312" t="s">
        <v>544</v>
      </c>
      <c r="B2" s="312"/>
      <c r="C2" s="312"/>
      <c r="D2" s="312"/>
      <c r="E2" s="49"/>
    </row>
    <row r="3" spans="1:6" s="52" customFormat="1" ht="18" customHeight="1">
      <c r="A3" s="313">
        <v>46081</v>
      </c>
      <c r="B3" s="313"/>
      <c r="C3" s="313"/>
      <c r="D3" s="313"/>
      <c r="E3" s="51"/>
    </row>
    <row r="4" spans="1:6" s="54" customFormat="1" ht="15" customHeight="1">
      <c r="A4" s="315" t="s">
        <v>545</v>
      </c>
      <c r="B4" s="316"/>
      <c r="C4" s="316"/>
      <c r="D4" s="316"/>
      <c r="E4" s="53"/>
    </row>
    <row r="5" spans="1:6" ht="3.9" customHeight="1" thickBot="1"/>
    <row r="6" spans="1:6" ht="18" customHeight="1">
      <c r="A6" s="317" t="s">
        <v>546</v>
      </c>
      <c r="B6" s="319" t="s">
        <v>547</v>
      </c>
      <c r="C6" s="319"/>
      <c r="D6" s="319"/>
    </row>
    <row r="7" spans="1:6" ht="14.1" customHeight="1">
      <c r="A7" s="318"/>
      <c r="B7" s="56" t="s">
        <v>548</v>
      </c>
      <c r="C7" s="56" t="s">
        <v>549</v>
      </c>
      <c r="D7" s="56" t="s">
        <v>550</v>
      </c>
    </row>
    <row r="8" spans="1:6" ht="3.15" customHeight="1">
      <c r="A8" s="57"/>
      <c r="B8" s="58"/>
      <c r="C8" s="58"/>
      <c r="D8" s="58"/>
    </row>
    <row r="9" spans="1:6" s="63" customFormat="1" ht="9.75" customHeight="1">
      <c r="A9" s="59" t="s">
        <v>551</v>
      </c>
      <c r="B9" s="60">
        <v>178203.92800000001</v>
      </c>
      <c r="C9" s="60">
        <v>3495.1979999999999</v>
      </c>
      <c r="D9" s="60">
        <v>181699.12599999999</v>
      </c>
      <c r="E9" s="61"/>
      <c r="F9" s="62"/>
    </row>
    <row r="10" spans="1:6" s="63" customFormat="1" ht="9.75" customHeight="1">
      <c r="A10" s="64" t="s">
        <v>552</v>
      </c>
      <c r="B10" s="65">
        <v>0</v>
      </c>
      <c r="C10" s="65">
        <v>0</v>
      </c>
      <c r="D10" s="65">
        <v>0</v>
      </c>
      <c r="E10" s="61"/>
      <c r="F10" s="62"/>
    </row>
    <row r="11" spans="1:6" s="63" customFormat="1" ht="9.75" customHeight="1">
      <c r="A11" s="64" t="s">
        <v>553</v>
      </c>
      <c r="B11" s="65">
        <v>177794.67</v>
      </c>
      <c r="C11" s="65">
        <v>3495.1979999999999</v>
      </c>
      <c r="D11" s="65">
        <v>181289.86799999999</v>
      </c>
      <c r="E11" s="61"/>
      <c r="F11" s="62"/>
    </row>
    <row r="12" spans="1:6" s="63" customFormat="1" ht="9.75" customHeight="1">
      <c r="A12" s="64" t="s">
        <v>554</v>
      </c>
      <c r="B12" s="65">
        <v>0</v>
      </c>
      <c r="C12" s="65">
        <v>0</v>
      </c>
      <c r="D12" s="65">
        <v>0</v>
      </c>
      <c r="E12" s="61"/>
      <c r="F12" s="62"/>
    </row>
    <row r="13" spans="1:6" s="63" customFormat="1" ht="9.75" customHeight="1">
      <c r="A13" s="64" t="s">
        <v>555</v>
      </c>
      <c r="B13" s="65">
        <v>409.25799999999998</v>
      </c>
      <c r="C13" s="65">
        <v>0</v>
      </c>
      <c r="D13" s="65">
        <v>409.25799999999998</v>
      </c>
      <c r="E13" s="61"/>
      <c r="F13" s="62"/>
    </row>
    <row r="14" spans="1:6" s="63" customFormat="1" ht="3.15" customHeight="1">
      <c r="A14" s="64"/>
      <c r="B14" s="65"/>
      <c r="C14" s="65"/>
      <c r="D14" s="65"/>
      <c r="E14" s="61"/>
      <c r="F14" s="62"/>
    </row>
    <row r="15" spans="1:6" s="63" customFormat="1" ht="9.75" customHeight="1">
      <c r="A15" s="66" t="s">
        <v>556</v>
      </c>
      <c r="B15" s="67">
        <v>0</v>
      </c>
      <c r="C15" s="67">
        <v>0</v>
      </c>
      <c r="D15" s="67">
        <v>0</v>
      </c>
      <c r="E15" s="61"/>
      <c r="F15" s="62"/>
    </row>
    <row r="16" spans="1:6" s="63" customFormat="1" ht="3.15" customHeight="1">
      <c r="A16" s="66"/>
      <c r="B16" s="67"/>
      <c r="C16" s="67"/>
      <c r="D16" s="67"/>
      <c r="E16" s="61"/>
      <c r="F16" s="62"/>
    </row>
    <row r="17" spans="1:6" s="63" customFormat="1" ht="9.75" customHeight="1">
      <c r="A17" s="68" t="s">
        <v>557</v>
      </c>
      <c r="B17" s="60">
        <v>0</v>
      </c>
      <c r="C17" s="60">
        <v>0</v>
      </c>
      <c r="D17" s="60">
        <v>0</v>
      </c>
      <c r="E17" s="61"/>
      <c r="F17" s="62"/>
    </row>
    <row r="18" spans="1:6" s="63" customFormat="1" ht="9.75" customHeight="1">
      <c r="A18" s="69" t="s">
        <v>558</v>
      </c>
      <c r="B18" s="65">
        <v>0</v>
      </c>
      <c r="C18" s="65">
        <v>0</v>
      </c>
      <c r="D18" s="65">
        <v>0</v>
      </c>
      <c r="E18" s="61"/>
      <c r="F18" s="62"/>
    </row>
    <row r="19" spans="1:6" s="63" customFormat="1" ht="9.75" customHeight="1">
      <c r="A19" s="69" t="s">
        <v>559</v>
      </c>
      <c r="B19" s="65">
        <v>0</v>
      </c>
      <c r="C19" s="65">
        <v>0</v>
      </c>
      <c r="D19" s="65">
        <v>0</v>
      </c>
      <c r="E19" s="61"/>
      <c r="F19" s="62"/>
    </row>
    <row r="20" spans="1:6" s="63" customFormat="1" ht="9.75" customHeight="1">
      <c r="A20" s="69" t="s">
        <v>560</v>
      </c>
      <c r="B20" s="65">
        <v>0</v>
      </c>
      <c r="C20" s="65">
        <v>0</v>
      </c>
      <c r="D20" s="65">
        <v>0</v>
      </c>
      <c r="E20" s="61"/>
      <c r="F20" s="62"/>
    </row>
    <row r="21" spans="1:6" s="63" customFormat="1" ht="9.75" customHeight="1">
      <c r="A21" s="69" t="s">
        <v>561</v>
      </c>
      <c r="B21" s="65">
        <v>0</v>
      </c>
      <c r="C21" s="65">
        <v>0</v>
      </c>
      <c r="D21" s="65">
        <v>0</v>
      </c>
      <c r="E21" s="61"/>
      <c r="F21" s="62"/>
    </row>
    <row r="22" spans="1:6" s="63" customFormat="1" ht="9.75" customHeight="1">
      <c r="A22" s="69" t="s">
        <v>562</v>
      </c>
      <c r="B22" s="65">
        <v>0</v>
      </c>
      <c r="C22" s="65">
        <v>0</v>
      </c>
      <c r="D22" s="65">
        <v>0</v>
      </c>
      <c r="E22" s="61"/>
      <c r="F22" s="62"/>
    </row>
    <row r="23" spans="1:6" s="63" customFormat="1" ht="3.15" customHeight="1">
      <c r="A23" s="64"/>
      <c r="B23" s="65"/>
      <c r="C23" s="65"/>
      <c r="D23" s="65"/>
      <c r="E23" s="61"/>
      <c r="F23" s="62"/>
    </row>
    <row r="24" spans="1:6" s="63" customFormat="1" ht="9.75" customHeight="1">
      <c r="A24" s="68" t="s">
        <v>563</v>
      </c>
      <c r="B24" s="60">
        <v>385979.14600000001</v>
      </c>
      <c r="C24" s="60">
        <v>0</v>
      </c>
      <c r="D24" s="60">
        <v>385979.14600000001</v>
      </c>
      <c r="E24" s="61"/>
      <c r="F24" s="62"/>
    </row>
    <row r="25" spans="1:6" s="63" customFormat="1" ht="9.75" customHeight="1">
      <c r="A25" s="70" t="s">
        <v>564</v>
      </c>
      <c r="B25" s="67">
        <v>425586.46</v>
      </c>
      <c r="C25" s="67">
        <v>0</v>
      </c>
      <c r="D25" s="67">
        <v>425586.46</v>
      </c>
      <c r="E25" s="61"/>
      <c r="F25" s="62"/>
    </row>
    <row r="26" spans="1:6" s="63" customFormat="1" ht="9.75" customHeight="1">
      <c r="A26" s="64" t="s">
        <v>565</v>
      </c>
      <c r="B26" s="65">
        <v>0</v>
      </c>
      <c r="C26" s="65">
        <v>0</v>
      </c>
      <c r="D26" s="65">
        <v>0</v>
      </c>
      <c r="E26" s="61"/>
      <c r="F26" s="62"/>
    </row>
    <row r="27" spans="1:6" s="63" customFormat="1" ht="9.75" customHeight="1">
      <c r="A27" s="64" t="s">
        <v>566</v>
      </c>
      <c r="B27" s="65">
        <v>0</v>
      </c>
      <c r="C27" s="65">
        <v>0</v>
      </c>
      <c r="D27" s="65">
        <v>0</v>
      </c>
      <c r="E27" s="61"/>
      <c r="F27" s="62"/>
    </row>
    <row r="28" spans="1:6" s="63" customFormat="1" ht="9.75" customHeight="1">
      <c r="A28" s="64" t="s">
        <v>567</v>
      </c>
      <c r="B28" s="65">
        <v>0</v>
      </c>
      <c r="C28" s="65">
        <v>0</v>
      </c>
      <c r="D28" s="65">
        <v>0</v>
      </c>
      <c r="E28" s="61"/>
      <c r="F28" s="62"/>
    </row>
    <row r="29" spans="1:6" s="63" customFormat="1" ht="9.75" customHeight="1">
      <c r="A29" s="64" t="s">
        <v>568</v>
      </c>
      <c r="B29" s="65">
        <v>0</v>
      </c>
      <c r="C29" s="65">
        <v>0</v>
      </c>
      <c r="D29" s="65">
        <v>0</v>
      </c>
      <c r="E29" s="61"/>
      <c r="F29" s="62"/>
    </row>
    <row r="30" spans="1:6" s="63" customFormat="1" ht="9.75" customHeight="1">
      <c r="A30" s="64" t="s">
        <v>569</v>
      </c>
      <c r="B30" s="65">
        <v>425586.46</v>
      </c>
      <c r="C30" s="65">
        <v>0</v>
      </c>
      <c r="D30" s="65">
        <v>425586.46</v>
      </c>
      <c r="E30" s="61"/>
      <c r="F30" s="62"/>
    </row>
    <row r="31" spans="1:6" s="63" customFormat="1" ht="9.75" customHeight="1">
      <c r="A31" s="64" t="s">
        <v>570</v>
      </c>
      <c r="B31" s="65">
        <v>0</v>
      </c>
      <c r="C31" s="65">
        <v>0</v>
      </c>
      <c r="D31" s="65">
        <v>0</v>
      </c>
      <c r="E31" s="61"/>
      <c r="F31" s="62"/>
    </row>
    <row r="32" spans="1:6" s="63" customFormat="1" ht="9.75" customHeight="1">
      <c r="A32" s="64" t="s">
        <v>571</v>
      </c>
      <c r="B32" s="65">
        <v>0</v>
      </c>
      <c r="C32" s="65">
        <v>0</v>
      </c>
      <c r="D32" s="65">
        <v>0</v>
      </c>
      <c r="E32" s="61"/>
      <c r="F32" s="62"/>
    </row>
    <row r="33" spans="1:6" s="63" customFormat="1" ht="9.75" customHeight="1">
      <c r="A33" s="64" t="s">
        <v>572</v>
      </c>
      <c r="B33" s="65">
        <v>0</v>
      </c>
      <c r="C33" s="65">
        <v>0</v>
      </c>
      <c r="D33" s="65">
        <v>0</v>
      </c>
      <c r="E33" s="61"/>
      <c r="F33" s="62"/>
    </row>
    <row r="34" spans="1:6" s="63" customFormat="1" ht="9.75" customHeight="1">
      <c r="A34" s="64" t="s">
        <v>573</v>
      </c>
      <c r="B34" s="65">
        <v>0</v>
      </c>
      <c r="C34" s="65">
        <v>0</v>
      </c>
      <c r="D34" s="65">
        <v>0</v>
      </c>
      <c r="E34" s="61"/>
      <c r="F34" s="62"/>
    </row>
    <row r="35" spans="1:6" s="63" customFormat="1" ht="9.75" customHeight="1">
      <c r="A35" s="70" t="s">
        <v>574</v>
      </c>
      <c r="B35" s="67">
        <v>469.13400000000001</v>
      </c>
      <c r="C35" s="67">
        <v>0</v>
      </c>
      <c r="D35" s="67">
        <v>469.13400000000001</v>
      </c>
      <c r="E35" s="71"/>
      <c r="F35" s="62"/>
    </row>
    <row r="36" spans="1:6" s="63" customFormat="1" ht="9.75" customHeight="1">
      <c r="A36" s="70" t="s">
        <v>575</v>
      </c>
      <c r="B36" s="67">
        <v>168599.06700000001</v>
      </c>
      <c r="C36" s="67">
        <v>237559.63099999999</v>
      </c>
      <c r="D36" s="67">
        <v>406158.69900000002</v>
      </c>
      <c r="E36" s="61"/>
      <c r="F36" s="62"/>
    </row>
    <row r="37" spans="1:6" s="63" customFormat="1" ht="9.75" customHeight="1">
      <c r="A37" s="64" t="s">
        <v>576</v>
      </c>
      <c r="B37" s="65">
        <v>11797.582</v>
      </c>
      <c r="C37" s="65">
        <v>35816.629000000001</v>
      </c>
      <c r="D37" s="65">
        <v>47614.211000000003</v>
      </c>
      <c r="E37" s="61"/>
      <c r="F37" s="62"/>
    </row>
    <row r="38" spans="1:6" s="63" customFormat="1" ht="9.75" customHeight="1">
      <c r="A38" s="64" t="s">
        <v>577</v>
      </c>
      <c r="B38" s="65">
        <v>156801.48499999999</v>
      </c>
      <c r="C38" s="65">
        <v>201743.00099999999</v>
      </c>
      <c r="D38" s="65">
        <v>358544.48700000002</v>
      </c>
      <c r="E38" s="61"/>
      <c r="F38" s="62"/>
    </row>
    <row r="39" spans="1:6" s="63" customFormat="1" ht="9.75" customHeight="1">
      <c r="A39" s="66" t="s">
        <v>578</v>
      </c>
      <c r="B39" s="67">
        <v>-200850.565</v>
      </c>
      <c r="C39" s="67">
        <v>-225814.85800000001</v>
      </c>
      <c r="D39" s="67">
        <v>-426665.424</v>
      </c>
      <c r="E39" s="61"/>
      <c r="F39" s="62"/>
    </row>
    <row r="40" spans="1:6" s="63" customFormat="1" ht="9.75" customHeight="1">
      <c r="A40" s="66" t="s">
        <v>579</v>
      </c>
      <c r="B40" s="67">
        <v>-7824.95</v>
      </c>
      <c r="C40" s="67">
        <v>-11744.772999999999</v>
      </c>
      <c r="D40" s="67">
        <v>-19569.723000000002</v>
      </c>
      <c r="E40" s="61"/>
      <c r="F40" s="62"/>
    </row>
    <row r="41" spans="1:6" s="63" customFormat="1" ht="3.15" customHeight="1">
      <c r="A41" s="66"/>
      <c r="B41" s="65"/>
      <c r="C41" s="65"/>
      <c r="D41" s="65"/>
      <c r="E41" s="61"/>
      <c r="F41" s="62"/>
    </row>
    <row r="42" spans="1:6" s="63" customFormat="1" ht="9.75" customHeight="1">
      <c r="A42" s="66" t="s">
        <v>580</v>
      </c>
      <c r="B42" s="67">
        <v>16074.574000000001</v>
      </c>
      <c r="C42" s="67">
        <v>371.26600000000002</v>
      </c>
      <c r="D42" s="67">
        <v>16445.841</v>
      </c>
      <c r="E42" s="61"/>
      <c r="F42" s="62"/>
    </row>
    <row r="43" spans="1:6" s="63" customFormat="1" ht="3.15" customHeight="1">
      <c r="A43" s="66"/>
      <c r="B43" s="65"/>
      <c r="C43" s="65"/>
      <c r="D43" s="65"/>
      <c r="E43" s="61"/>
      <c r="F43" s="62"/>
    </row>
    <row r="44" spans="1:6" s="63" customFormat="1" ht="9.75" customHeight="1">
      <c r="A44" s="68" t="s">
        <v>581</v>
      </c>
      <c r="B44" s="60">
        <v>39449.478000000003</v>
      </c>
      <c r="C44" s="60">
        <v>2.9689999999999999</v>
      </c>
      <c r="D44" s="60">
        <v>39452.447</v>
      </c>
      <c r="E44" s="61"/>
      <c r="F44" s="62"/>
    </row>
    <row r="45" spans="1:6" s="63" customFormat="1" ht="9.75" customHeight="1">
      <c r="A45" s="72" t="s">
        <v>582</v>
      </c>
      <c r="B45" s="65">
        <v>597.42600000000004</v>
      </c>
      <c r="C45" s="65">
        <v>2.9689999999999999</v>
      </c>
      <c r="D45" s="65">
        <v>600.39599999999996</v>
      </c>
      <c r="E45" s="61"/>
      <c r="F45" s="62"/>
    </row>
    <row r="46" spans="1:6" s="63" customFormat="1" ht="9.75" customHeight="1">
      <c r="A46" s="64" t="s">
        <v>583</v>
      </c>
      <c r="B46" s="65">
        <v>0</v>
      </c>
      <c r="C46" s="65">
        <v>0</v>
      </c>
      <c r="D46" s="65">
        <v>0</v>
      </c>
      <c r="E46" s="61"/>
      <c r="F46" s="62"/>
    </row>
    <row r="47" spans="1:6" s="63" customFormat="1" ht="9.75" customHeight="1">
      <c r="A47" s="64" t="s">
        <v>584</v>
      </c>
      <c r="B47" s="65">
        <v>0</v>
      </c>
      <c r="C47" s="65">
        <v>0</v>
      </c>
      <c r="D47" s="65">
        <v>0</v>
      </c>
      <c r="E47" s="61"/>
      <c r="F47" s="62"/>
    </row>
    <row r="48" spans="1:6" s="63" customFormat="1" ht="9.75" customHeight="1">
      <c r="A48" s="64" t="s">
        <v>585</v>
      </c>
      <c r="B48" s="65">
        <v>38852.050999999999</v>
      </c>
      <c r="C48" s="65">
        <v>0</v>
      </c>
      <c r="D48" s="65">
        <v>38852.050999999999</v>
      </c>
      <c r="E48" s="61"/>
      <c r="F48" s="62"/>
    </row>
    <row r="49" spans="1:6" s="63" customFormat="1" ht="9.75" customHeight="1">
      <c r="A49" s="64" t="s">
        <v>586</v>
      </c>
      <c r="B49" s="65">
        <v>0</v>
      </c>
      <c r="C49" s="65">
        <v>0</v>
      </c>
      <c r="D49" s="65">
        <v>0</v>
      </c>
      <c r="E49" s="61"/>
      <c r="F49" s="62"/>
    </row>
    <row r="50" spans="1:6" s="63" customFormat="1" ht="3.15" customHeight="1">
      <c r="A50" s="64"/>
      <c r="B50" s="65"/>
      <c r="C50" s="65"/>
      <c r="D50" s="65"/>
      <c r="E50" s="61"/>
      <c r="F50" s="62"/>
    </row>
    <row r="51" spans="1:6" s="63" customFormat="1" ht="9.75" customHeight="1">
      <c r="A51" s="73" t="s">
        <v>587</v>
      </c>
      <c r="B51" s="67">
        <v>0</v>
      </c>
      <c r="C51" s="67">
        <v>0</v>
      </c>
      <c r="D51" s="67">
        <v>0</v>
      </c>
      <c r="E51" s="61"/>
      <c r="F51" s="62"/>
    </row>
    <row r="52" spans="1:6" s="63" customFormat="1" ht="3.15" customHeight="1">
      <c r="A52" s="66"/>
      <c r="B52" s="67"/>
      <c r="C52" s="67"/>
      <c r="D52" s="67"/>
      <c r="E52" s="61"/>
      <c r="F52" s="62"/>
    </row>
    <row r="53" spans="1:6" s="63" customFormat="1" ht="9.75" customHeight="1">
      <c r="A53" s="70" t="s">
        <v>588</v>
      </c>
      <c r="B53" s="67">
        <v>11717.887000000001</v>
      </c>
      <c r="C53" s="67">
        <v>0</v>
      </c>
      <c r="D53" s="67">
        <v>11717.887000000001</v>
      </c>
      <c r="E53" s="61"/>
      <c r="F53" s="62"/>
    </row>
    <row r="54" spans="1:6" s="63" customFormat="1" ht="3.15" customHeight="1">
      <c r="A54" s="74"/>
      <c r="B54" s="67"/>
      <c r="C54" s="67"/>
      <c r="D54" s="67"/>
      <c r="E54" s="61"/>
      <c r="F54" s="62"/>
    </row>
    <row r="55" spans="1:6" s="63" customFormat="1" ht="9.75" customHeight="1">
      <c r="A55" s="70" t="s">
        <v>589</v>
      </c>
      <c r="B55" s="67">
        <v>32296.803</v>
      </c>
      <c r="C55" s="67">
        <v>249.13800000000001</v>
      </c>
      <c r="D55" s="67">
        <v>32545.940999999999</v>
      </c>
      <c r="E55" s="61"/>
      <c r="F55" s="62"/>
    </row>
    <row r="56" spans="1:6" s="63" customFormat="1" ht="3.15" customHeight="1">
      <c r="A56" s="66"/>
      <c r="B56" s="67"/>
      <c r="C56" s="67"/>
      <c r="D56" s="67"/>
      <c r="E56" s="61"/>
      <c r="F56" s="62"/>
    </row>
    <row r="57" spans="1:6" s="63" customFormat="1" ht="9.75" customHeight="1">
      <c r="A57" s="59" t="s">
        <v>590</v>
      </c>
      <c r="B57" s="60">
        <v>663721.81900000002</v>
      </c>
      <c r="C57" s="60">
        <v>4118.5720000000001</v>
      </c>
      <c r="D57" s="60">
        <v>667840.39099999995</v>
      </c>
      <c r="E57" s="61"/>
      <c r="F57" s="62"/>
    </row>
    <row r="58" spans="1:6" s="63" customFormat="1" ht="2.25" customHeight="1">
      <c r="A58" s="75"/>
      <c r="B58" s="76"/>
      <c r="C58" s="76"/>
      <c r="D58" s="76"/>
      <c r="E58" s="61"/>
      <c r="F58" s="62"/>
    </row>
    <row r="59" spans="1:6" ht="9" customHeight="1" thickBot="1">
      <c r="A59" s="77"/>
      <c r="B59" s="78"/>
      <c r="C59" s="78"/>
      <c r="D59" s="78"/>
      <c r="F59" s="62"/>
    </row>
    <row r="60" spans="1:6" s="82" customFormat="1" ht="15" customHeight="1">
      <c r="A60" s="79" t="s">
        <v>591</v>
      </c>
      <c r="B60" s="80"/>
      <c r="C60" s="80"/>
      <c r="D60" s="80"/>
      <c r="E60" s="81"/>
      <c r="F60" s="62"/>
    </row>
    <row r="61" spans="1:6" ht="9.75" customHeight="1">
      <c r="A61" s="83"/>
      <c r="C61" s="84"/>
      <c r="F61" s="62"/>
    </row>
    <row r="62" spans="1:6" ht="17.100000000000001" customHeight="1">
      <c r="A62" s="311"/>
      <c r="B62" s="311"/>
      <c r="C62" s="311"/>
      <c r="D62" s="311"/>
      <c r="F62" s="62"/>
    </row>
    <row r="63" spans="1:6" s="50" customFormat="1" ht="24" customHeight="1">
      <c r="A63" s="312" t="s">
        <v>544</v>
      </c>
      <c r="B63" s="312"/>
      <c r="C63" s="312"/>
      <c r="D63" s="312"/>
      <c r="E63" s="49"/>
      <c r="F63" s="62"/>
    </row>
    <row r="64" spans="1:6" s="52" customFormat="1" ht="17.100000000000001" customHeight="1">
      <c r="A64" s="313">
        <v>46081</v>
      </c>
      <c r="B64" s="314"/>
      <c r="C64" s="314"/>
      <c r="D64" s="314"/>
      <c r="E64" s="51"/>
      <c r="F64" s="62"/>
    </row>
    <row r="65" spans="1:6" s="5" customFormat="1" ht="15" customHeight="1">
      <c r="A65" s="315" t="s">
        <v>545</v>
      </c>
      <c r="B65" s="316"/>
      <c r="C65" s="316"/>
      <c r="D65" s="316"/>
      <c r="E65" s="85"/>
      <c r="F65" s="62"/>
    </row>
    <row r="66" spans="1:6" ht="3.9" customHeight="1" thickBot="1">
      <c r="F66" s="62"/>
    </row>
    <row r="67" spans="1:6" ht="14.1" customHeight="1">
      <c r="A67" s="317" t="s">
        <v>592</v>
      </c>
      <c r="B67" s="319" t="s">
        <v>547</v>
      </c>
      <c r="C67" s="319"/>
      <c r="D67" s="319"/>
      <c r="F67" s="62"/>
    </row>
    <row r="68" spans="1:6" ht="14.1" customHeight="1">
      <c r="A68" s="318"/>
      <c r="B68" s="56" t="s">
        <v>548</v>
      </c>
      <c r="C68" s="56" t="s">
        <v>549</v>
      </c>
      <c r="D68" s="56" t="s">
        <v>550</v>
      </c>
      <c r="F68" s="62"/>
    </row>
    <row r="69" spans="1:6" ht="2.1" customHeight="1">
      <c r="A69" s="57"/>
      <c r="B69" s="86">
        <v>100</v>
      </c>
      <c r="C69" s="86">
        <v>200</v>
      </c>
      <c r="D69" s="86">
        <v>300</v>
      </c>
      <c r="F69" s="62"/>
    </row>
    <row r="70" spans="1:6" s="63" customFormat="1" ht="10.199999999999999" customHeight="1">
      <c r="A70" s="87" t="s">
        <v>593</v>
      </c>
      <c r="B70" s="60">
        <v>0</v>
      </c>
      <c r="C70" s="60">
        <v>0</v>
      </c>
      <c r="D70" s="60">
        <v>0</v>
      </c>
      <c r="E70" s="61"/>
      <c r="F70" s="62"/>
    </row>
    <row r="71" spans="1:6" s="63" customFormat="1" ht="2.1" customHeight="1">
      <c r="A71" s="88"/>
      <c r="B71" s="67"/>
      <c r="C71" s="67"/>
      <c r="D71" s="67"/>
      <c r="E71" s="61"/>
      <c r="F71" s="62"/>
    </row>
    <row r="72" spans="1:6" s="63" customFormat="1" ht="10.199999999999999" customHeight="1">
      <c r="A72" s="88" t="s">
        <v>594</v>
      </c>
      <c r="B72" s="67">
        <v>0</v>
      </c>
      <c r="C72" s="67">
        <v>0</v>
      </c>
      <c r="D72" s="67">
        <v>0</v>
      </c>
      <c r="E72" s="61"/>
      <c r="F72" s="62"/>
    </row>
    <row r="73" spans="1:6" s="63" customFormat="1" ht="10.199999999999999" customHeight="1">
      <c r="A73" s="88" t="s">
        <v>595</v>
      </c>
      <c r="B73" s="67">
        <v>0</v>
      </c>
      <c r="C73" s="67">
        <v>0</v>
      </c>
      <c r="D73" s="67">
        <v>0</v>
      </c>
      <c r="E73" s="61"/>
      <c r="F73" s="62"/>
    </row>
    <row r="74" spans="1:6" s="63" customFormat="1" ht="10.199999999999999" customHeight="1">
      <c r="A74" s="88" t="s">
        <v>596</v>
      </c>
      <c r="B74" s="67">
        <v>0</v>
      </c>
      <c r="C74" s="67">
        <v>0</v>
      </c>
      <c r="D74" s="67">
        <v>0</v>
      </c>
      <c r="E74" s="61"/>
      <c r="F74" s="62"/>
    </row>
    <row r="75" spans="1:6" s="63" customFormat="1" ht="10.199999999999999" customHeight="1">
      <c r="A75" s="89" t="s">
        <v>597</v>
      </c>
      <c r="B75" s="65">
        <v>0</v>
      </c>
      <c r="C75" s="65">
        <v>0</v>
      </c>
      <c r="D75" s="65">
        <v>0</v>
      </c>
      <c r="E75" s="61"/>
      <c r="F75" s="62"/>
    </row>
    <row r="76" spans="1:6" s="63" customFormat="1" ht="10.199999999999999" customHeight="1">
      <c r="A76" s="89" t="s">
        <v>598</v>
      </c>
      <c r="B76" s="65">
        <v>0</v>
      </c>
      <c r="C76" s="65">
        <v>0</v>
      </c>
      <c r="D76" s="65">
        <v>0</v>
      </c>
      <c r="E76" s="61"/>
      <c r="F76" s="62"/>
    </row>
    <row r="77" spans="1:6" s="63" customFormat="1" ht="10.199999999999999" customHeight="1">
      <c r="A77" s="89" t="s">
        <v>599</v>
      </c>
      <c r="B77" s="65">
        <v>0</v>
      </c>
      <c r="C77" s="65">
        <v>0</v>
      </c>
      <c r="D77" s="65">
        <v>0</v>
      </c>
      <c r="E77" s="61"/>
      <c r="F77" s="62"/>
    </row>
    <row r="78" spans="1:6" s="63" customFormat="1" ht="10.199999999999999" customHeight="1">
      <c r="A78" s="89" t="s">
        <v>600</v>
      </c>
      <c r="B78" s="65">
        <v>0</v>
      </c>
      <c r="C78" s="65">
        <v>0</v>
      </c>
      <c r="D78" s="65">
        <v>0</v>
      </c>
      <c r="E78" s="61"/>
      <c r="F78" s="62"/>
    </row>
    <row r="79" spans="1:6" s="63" customFormat="1" ht="10.199999999999999" customHeight="1">
      <c r="A79" s="88" t="s">
        <v>601</v>
      </c>
      <c r="B79" s="67">
        <v>0</v>
      </c>
      <c r="C79" s="67">
        <v>0</v>
      </c>
      <c r="D79" s="67">
        <v>0</v>
      </c>
      <c r="E79" s="61"/>
      <c r="F79" s="62"/>
    </row>
    <row r="80" spans="1:6" s="63" customFormat="1" ht="10.199999999999999" customHeight="1">
      <c r="A80" s="88" t="s">
        <v>602</v>
      </c>
      <c r="B80" s="67">
        <v>0</v>
      </c>
      <c r="C80" s="67">
        <v>0</v>
      </c>
      <c r="D80" s="67">
        <v>0</v>
      </c>
      <c r="E80" s="61"/>
      <c r="F80" s="62"/>
    </row>
    <row r="81" spans="1:6" s="63" customFormat="1" ht="10.199999999999999" customHeight="1">
      <c r="A81" s="89" t="s">
        <v>603</v>
      </c>
      <c r="B81" s="65">
        <v>0</v>
      </c>
      <c r="C81" s="65">
        <v>0</v>
      </c>
      <c r="D81" s="65">
        <v>0</v>
      </c>
      <c r="E81" s="61"/>
      <c r="F81" s="62"/>
    </row>
    <row r="82" spans="1:6" s="63" customFormat="1" ht="10.199999999999999" customHeight="1">
      <c r="A82" s="89" t="s">
        <v>604</v>
      </c>
      <c r="B82" s="65">
        <v>0</v>
      </c>
      <c r="C82" s="65">
        <v>0</v>
      </c>
      <c r="D82" s="65">
        <v>0</v>
      </c>
      <c r="E82" s="61"/>
      <c r="F82" s="62"/>
    </row>
    <row r="83" spans="1:6" s="63" customFormat="1" ht="3.15" customHeight="1">
      <c r="A83" s="89"/>
      <c r="B83" s="65"/>
      <c r="C83" s="65"/>
      <c r="D83" s="65"/>
      <c r="E83" s="61"/>
      <c r="F83" s="62"/>
    </row>
    <row r="84" spans="1:6" s="63" customFormat="1" ht="10.199999999999999" customHeight="1">
      <c r="A84" s="90" t="s">
        <v>605</v>
      </c>
      <c r="B84" s="60">
        <v>0</v>
      </c>
      <c r="C84" s="60">
        <v>0</v>
      </c>
      <c r="D84" s="60">
        <v>0</v>
      </c>
      <c r="E84" s="61"/>
      <c r="F84" s="62"/>
    </row>
    <row r="85" spans="1:6" s="63" customFormat="1" ht="10.199999999999999" customHeight="1">
      <c r="A85" s="89" t="s">
        <v>606</v>
      </c>
      <c r="B85" s="65">
        <v>0</v>
      </c>
      <c r="C85" s="65">
        <v>0</v>
      </c>
      <c r="D85" s="65">
        <v>0</v>
      </c>
      <c r="E85" s="61"/>
      <c r="F85" s="62"/>
    </row>
    <row r="86" spans="1:6" s="63" customFormat="1" ht="10.199999999999999" customHeight="1">
      <c r="A86" s="89" t="s">
        <v>607</v>
      </c>
      <c r="B86" s="65">
        <v>0</v>
      </c>
      <c r="C86" s="65">
        <v>0</v>
      </c>
      <c r="D86" s="65">
        <v>0</v>
      </c>
      <c r="E86" s="61"/>
      <c r="F86" s="62"/>
    </row>
    <row r="87" spans="1:6" s="63" customFormat="1" ht="10.199999999999999" customHeight="1">
      <c r="A87" s="89" t="s">
        <v>608</v>
      </c>
      <c r="B87" s="65">
        <v>0</v>
      </c>
      <c r="C87" s="65">
        <v>0</v>
      </c>
      <c r="D87" s="65">
        <v>0</v>
      </c>
      <c r="E87" s="61"/>
      <c r="F87" s="62"/>
    </row>
    <row r="88" spans="1:6" s="63" customFormat="1" ht="3.15" customHeight="1">
      <c r="A88" s="89"/>
      <c r="B88" s="65"/>
      <c r="C88" s="65"/>
      <c r="D88" s="65"/>
      <c r="E88" s="61"/>
      <c r="F88" s="62"/>
    </row>
    <row r="89" spans="1:6" s="63" customFormat="1" ht="10.199999999999999" customHeight="1">
      <c r="A89" s="88" t="s">
        <v>556</v>
      </c>
      <c r="B89" s="67">
        <v>0</v>
      </c>
      <c r="C89" s="67">
        <v>0</v>
      </c>
      <c r="D89" s="67">
        <v>0</v>
      </c>
      <c r="E89" s="61"/>
      <c r="F89" s="62"/>
    </row>
    <row r="90" spans="1:6" s="63" customFormat="1" ht="3.15" customHeight="1">
      <c r="A90" s="88"/>
      <c r="B90" s="67"/>
      <c r="C90" s="67"/>
      <c r="D90" s="67"/>
      <c r="E90" s="61"/>
      <c r="F90" s="62"/>
    </row>
    <row r="91" spans="1:6" s="63" customFormat="1" ht="10.199999999999999" customHeight="1">
      <c r="A91" s="87" t="s">
        <v>609</v>
      </c>
      <c r="B91" s="60">
        <v>13714.285</v>
      </c>
      <c r="C91" s="60">
        <v>0</v>
      </c>
      <c r="D91" s="60">
        <v>13714.285</v>
      </c>
      <c r="E91" s="61"/>
      <c r="F91" s="62"/>
    </row>
    <row r="92" spans="1:6" s="63" customFormat="1" ht="10.199999999999999" customHeight="1">
      <c r="A92" s="89" t="s">
        <v>610</v>
      </c>
      <c r="B92" s="65">
        <v>13714.285</v>
      </c>
      <c r="C92" s="65">
        <v>0</v>
      </c>
      <c r="D92" s="65">
        <v>13714.285</v>
      </c>
      <c r="E92" s="61"/>
      <c r="F92" s="62"/>
    </row>
    <row r="93" spans="1:6" s="63" customFormat="1" ht="10.199999999999999" customHeight="1">
      <c r="A93" s="89" t="s">
        <v>611</v>
      </c>
      <c r="B93" s="65">
        <v>0</v>
      </c>
      <c r="C93" s="65">
        <v>0</v>
      </c>
      <c r="D93" s="65">
        <v>0</v>
      </c>
      <c r="E93" s="61"/>
      <c r="F93" s="62"/>
    </row>
    <row r="94" spans="1:6" s="63" customFormat="1" ht="3.15" customHeight="1">
      <c r="A94" s="89"/>
      <c r="B94" s="65"/>
      <c r="C94" s="65"/>
      <c r="D94" s="65"/>
      <c r="E94" s="61"/>
      <c r="F94" s="62"/>
    </row>
    <row r="95" spans="1:6" s="63" customFormat="1" ht="10.199999999999999" customHeight="1">
      <c r="A95" s="87" t="s">
        <v>612</v>
      </c>
      <c r="B95" s="60">
        <v>0</v>
      </c>
      <c r="C95" s="60">
        <v>0</v>
      </c>
      <c r="D95" s="60">
        <v>0</v>
      </c>
      <c r="E95" s="61"/>
      <c r="F95" s="62"/>
    </row>
    <row r="96" spans="1:6" s="63" customFormat="1" ht="10.199999999999999" customHeight="1">
      <c r="A96" s="89" t="s">
        <v>613</v>
      </c>
      <c r="B96" s="67">
        <v>0</v>
      </c>
      <c r="C96" s="67">
        <v>0</v>
      </c>
      <c r="D96" s="67">
        <v>0</v>
      </c>
      <c r="E96" s="61"/>
      <c r="F96" s="62"/>
    </row>
    <row r="97" spans="1:6" s="63" customFormat="1" ht="10.199999999999999" customHeight="1">
      <c r="A97" s="89" t="s">
        <v>614</v>
      </c>
      <c r="B97" s="67">
        <v>0</v>
      </c>
      <c r="C97" s="67">
        <v>0</v>
      </c>
      <c r="D97" s="67">
        <v>0</v>
      </c>
      <c r="E97" s="61"/>
      <c r="F97" s="62"/>
    </row>
    <row r="98" spans="1:6" s="63" customFormat="1" ht="10.199999999999999" customHeight="1">
      <c r="A98" s="89" t="s">
        <v>615</v>
      </c>
      <c r="B98" s="65">
        <v>0</v>
      </c>
      <c r="C98" s="65">
        <v>0</v>
      </c>
      <c r="D98" s="65">
        <v>0</v>
      </c>
      <c r="E98" s="61"/>
      <c r="F98" s="62"/>
    </row>
    <row r="99" spans="1:6" s="63" customFormat="1" ht="3.15" customHeight="1">
      <c r="A99" s="89"/>
      <c r="B99" s="65"/>
      <c r="C99" s="65"/>
      <c r="D99" s="65"/>
      <c r="E99" s="61"/>
      <c r="F99" s="62"/>
    </row>
    <row r="100" spans="1:6" s="63" customFormat="1" ht="10.199999999999999" customHeight="1">
      <c r="A100" s="88" t="s">
        <v>616</v>
      </c>
      <c r="B100" s="67">
        <v>35510.798000000003</v>
      </c>
      <c r="C100" s="67">
        <v>96.406999999999996</v>
      </c>
      <c r="D100" s="67">
        <v>35607.205999999998</v>
      </c>
      <c r="E100" s="61"/>
      <c r="F100" s="62"/>
    </row>
    <row r="101" spans="1:6" s="63" customFormat="1" ht="3.15" customHeight="1">
      <c r="A101" s="89"/>
      <c r="B101" s="65"/>
      <c r="C101" s="65"/>
      <c r="D101" s="65"/>
      <c r="E101" s="61"/>
      <c r="F101" s="62"/>
    </row>
    <row r="102" spans="1:6" s="63" customFormat="1" ht="10.199999999999999" customHeight="1">
      <c r="A102" s="87" t="s">
        <v>617</v>
      </c>
      <c r="B102" s="60">
        <v>278.54599999999999</v>
      </c>
      <c r="C102" s="60">
        <v>0</v>
      </c>
      <c r="D102" s="60">
        <v>278.54599999999999</v>
      </c>
      <c r="E102" s="61"/>
      <c r="F102" s="62"/>
    </row>
    <row r="103" spans="1:6" s="63" customFormat="1" ht="10.199999999999999" customHeight="1">
      <c r="A103" s="89" t="s">
        <v>618</v>
      </c>
      <c r="B103" s="65">
        <v>0</v>
      </c>
      <c r="C103" s="65">
        <v>0</v>
      </c>
      <c r="D103" s="65">
        <v>0</v>
      </c>
      <c r="E103" s="61"/>
      <c r="F103" s="62"/>
    </row>
    <row r="104" spans="1:6" s="63" customFormat="1" ht="10.199999999999999" customHeight="1">
      <c r="A104" s="89" t="s">
        <v>619</v>
      </c>
      <c r="B104" s="65">
        <v>0</v>
      </c>
      <c r="C104" s="65">
        <v>0</v>
      </c>
      <c r="D104" s="65">
        <v>0</v>
      </c>
      <c r="E104" s="61"/>
      <c r="F104" s="62"/>
    </row>
    <row r="105" spans="1:6" s="63" customFormat="1" ht="10.199999999999999" customHeight="1">
      <c r="A105" s="89" t="s">
        <v>620</v>
      </c>
      <c r="B105" s="65">
        <v>0</v>
      </c>
      <c r="C105" s="65">
        <v>0</v>
      </c>
      <c r="D105" s="65">
        <v>0</v>
      </c>
      <c r="E105" s="61"/>
      <c r="F105" s="62"/>
    </row>
    <row r="106" spans="1:6" s="63" customFormat="1" ht="10.199999999999999" customHeight="1">
      <c r="A106" s="89" t="s">
        <v>621</v>
      </c>
      <c r="B106" s="65">
        <v>182.49100000000001</v>
      </c>
      <c r="C106" s="65">
        <v>0</v>
      </c>
      <c r="D106" s="65">
        <v>182.49100000000001</v>
      </c>
      <c r="E106" s="61"/>
      <c r="F106" s="62"/>
    </row>
    <row r="107" spans="1:6" s="63" customFormat="1" ht="10.199999999999999" customHeight="1">
      <c r="A107" s="89" t="s">
        <v>622</v>
      </c>
      <c r="B107" s="65">
        <v>0</v>
      </c>
      <c r="C107" s="65">
        <v>0</v>
      </c>
      <c r="D107" s="65">
        <v>0</v>
      </c>
      <c r="E107" s="61"/>
      <c r="F107" s="62"/>
    </row>
    <row r="108" spans="1:6" s="63" customFormat="1" ht="10.199999999999999" customHeight="1">
      <c r="A108" s="89" t="s">
        <v>623</v>
      </c>
      <c r="B108" s="65">
        <v>96.054000000000002</v>
      </c>
      <c r="C108" s="65">
        <v>0</v>
      </c>
      <c r="D108" s="65">
        <v>96.054000000000002</v>
      </c>
      <c r="E108" s="61"/>
      <c r="F108" s="62"/>
    </row>
    <row r="109" spans="1:6" s="63" customFormat="1" ht="3.15" customHeight="1">
      <c r="A109" s="89"/>
      <c r="B109" s="65"/>
      <c r="C109" s="65"/>
      <c r="D109" s="65"/>
      <c r="E109" s="61"/>
      <c r="F109" s="62"/>
    </row>
    <row r="110" spans="1:6" s="63" customFormat="1" ht="10.199999999999999" customHeight="1">
      <c r="A110" s="87" t="s">
        <v>624</v>
      </c>
      <c r="B110" s="60">
        <v>4854.0039999999999</v>
      </c>
      <c r="C110" s="60">
        <v>1568.2750000000001</v>
      </c>
      <c r="D110" s="60">
        <v>6422.2790000000005</v>
      </c>
      <c r="E110" s="61"/>
      <c r="F110" s="62"/>
    </row>
    <row r="111" spans="1:6" s="63" customFormat="1" ht="3.15" customHeight="1">
      <c r="A111" s="89"/>
      <c r="B111" s="65"/>
      <c r="C111" s="65"/>
      <c r="D111" s="65"/>
      <c r="E111" s="61"/>
      <c r="F111" s="62"/>
    </row>
    <row r="112" spans="1:6" s="63" customFormat="1" ht="10.199999999999999" customHeight="1">
      <c r="A112" s="68" t="s">
        <v>625</v>
      </c>
      <c r="B112" s="60">
        <v>21949.444</v>
      </c>
      <c r="C112" s="60">
        <v>1045.9649999999999</v>
      </c>
      <c r="D112" s="60">
        <v>22995.41</v>
      </c>
      <c r="E112" s="61"/>
      <c r="F112" s="62"/>
    </row>
    <row r="113" spans="1:6" s="63" customFormat="1" ht="10.199999999999999" customHeight="1">
      <c r="A113" s="69" t="s">
        <v>626</v>
      </c>
      <c r="B113" s="67">
        <v>0</v>
      </c>
      <c r="C113" s="67">
        <v>0</v>
      </c>
      <c r="D113" s="67">
        <v>0</v>
      </c>
      <c r="E113" s="61"/>
      <c r="F113" s="62"/>
    </row>
    <row r="114" spans="1:6" s="63" customFormat="1" ht="10.199999999999999" customHeight="1">
      <c r="A114" s="69" t="s">
        <v>627</v>
      </c>
      <c r="B114" s="67">
        <v>21949.444</v>
      </c>
      <c r="C114" s="67">
        <v>1045.9649999999999</v>
      </c>
      <c r="D114" s="67">
        <v>22995.41</v>
      </c>
      <c r="E114" s="61"/>
      <c r="F114" s="62"/>
    </row>
    <row r="115" spans="1:6" s="63" customFormat="1" ht="5.0999999999999996" customHeight="1">
      <c r="A115" s="88"/>
      <c r="B115" s="67"/>
      <c r="C115" s="67"/>
      <c r="D115" s="67"/>
      <c r="E115" s="61"/>
      <c r="F115" s="62"/>
    </row>
    <row r="116" spans="1:6" s="15" customFormat="1" ht="10.199999999999999" customHeight="1">
      <c r="A116" s="66" t="s">
        <v>628</v>
      </c>
      <c r="B116" s="67">
        <v>0</v>
      </c>
      <c r="C116" s="67">
        <v>0</v>
      </c>
      <c r="D116" s="67">
        <v>0</v>
      </c>
      <c r="E116" s="91"/>
      <c r="F116" s="62"/>
    </row>
    <row r="117" spans="1:6" s="63" customFormat="1" ht="3.15" customHeight="1">
      <c r="A117" s="89"/>
      <c r="B117" s="67"/>
      <c r="C117" s="67"/>
      <c r="D117" s="67"/>
      <c r="E117" s="61"/>
      <c r="F117" s="62"/>
    </row>
    <row r="118" spans="1:6" s="63" customFormat="1" ht="10.5" customHeight="1">
      <c r="A118" s="87" t="s">
        <v>629</v>
      </c>
      <c r="B118" s="60">
        <v>76307.08</v>
      </c>
      <c r="C118" s="60">
        <v>2710.6469999999999</v>
      </c>
      <c r="D118" s="60">
        <v>79017.728000000003</v>
      </c>
      <c r="E118" s="71"/>
      <c r="F118" s="62"/>
    </row>
    <row r="119" spans="1:6" s="63" customFormat="1" ht="3.15" customHeight="1">
      <c r="A119" s="89"/>
      <c r="B119" s="67"/>
      <c r="C119" s="67"/>
      <c r="D119" s="67"/>
      <c r="E119" s="61"/>
      <c r="F119" s="62"/>
    </row>
    <row r="120" spans="1:6" s="63" customFormat="1" ht="12.75" customHeight="1">
      <c r="A120" s="87" t="s">
        <v>630</v>
      </c>
      <c r="B120" s="60">
        <v>588822.66299999994</v>
      </c>
      <c r="C120" s="60">
        <v>0</v>
      </c>
      <c r="D120" s="60">
        <v>588822.66299999994</v>
      </c>
      <c r="E120" s="61"/>
      <c r="F120" s="62"/>
    </row>
    <row r="121" spans="1:6" s="63" customFormat="1" ht="10.199999999999999" customHeight="1">
      <c r="A121" s="89" t="s">
        <v>631</v>
      </c>
      <c r="B121" s="65">
        <v>1130505.31</v>
      </c>
      <c r="C121" s="65">
        <v>0</v>
      </c>
      <c r="D121" s="65">
        <v>1130505.31</v>
      </c>
      <c r="E121" s="61"/>
      <c r="F121" s="62"/>
    </row>
    <row r="122" spans="1:6" s="63" customFormat="1" ht="10.199999999999999" customHeight="1">
      <c r="A122" s="89" t="s">
        <v>632</v>
      </c>
      <c r="B122" s="65">
        <v>0</v>
      </c>
      <c r="C122" s="65">
        <v>0</v>
      </c>
      <c r="D122" s="65">
        <v>0</v>
      </c>
      <c r="E122" s="61"/>
      <c r="F122" s="62"/>
    </row>
    <row r="123" spans="1:6" s="63" customFormat="1" ht="10.199999999999999" customHeight="1">
      <c r="A123" s="89" t="s">
        <v>633</v>
      </c>
      <c r="B123" s="65">
        <v>8211.393</v>
      </c>
      <c r="C123" s="65">
        <v>0</v>
      </c>
      <c r="D123" s="65">
        <v>8211.393</v>
      </c>
      <c r="E123" s="61"/>
      <c r="F123" s="62"/>
    </row>
    <row r="124" spans="1:6" s="63" customFormat="1" ht="10.199999999999999" customHeight="1">
      <c r="A124" s="89" t="s">
        <v>634</v>
      </c>
      <c r="B124" s="65">
        <v>0</v>
      </c>
      <c r="C124" s="65">
        <v>0</v>
      </c>
      <c r="D124" s="65">
        <v>0</v>
      </c>
      <c r="E124" s="61"/>
      <c r="F124" s="62"/>
    </row>
    <row r="125" spans="1:6" s="63" customFormat="1" ht="10.199999999999999" customHeight="1">
      <c r="A125" s="89" t="s">
        <v>635</v>
      </c>
      <c r="B125" s="65">
        <v>-553698.93200000003</v>
      </c>
      <c r="C125" s="65">
        <v>0</v>
      </c>
      <c r="D125" s="65">
        <v>-553698.93200000003</v>
      </c>
      <c r="E125" s="61"/>
      <c r="F125" s="62"/>
    </row>
    <row r="126" spans="1:6" s="63" customFormat="1" ht="10.199999999999999" customHeight="1">
      <c r="A126" s="89" t="s">
        <v>636</v>
      </c>
      <c r="B126" s="65">
        <v>3804.893</v>
      </c>
      <c r="C126" s="65">
        <v>0</v>
      </c>
      <c r="D126" s="65">
        <v>3804.893</v>
      </c>
      <c r="E126" s="61"/>
      <c r="F126" s="62"/>
    </row>
    <row r="127" spans="1:6" s="63" customFormat="1" ht="2.1" customHeight="1">
      <c r="A127" s="89"/>
      <c r="B127" s="65"/>
      <c r="C127" s="65"/>
      <c r="D127" s="65"/>
      <c r="E127" s="61"/>
      <c r="F127" s="62"/>
    </row>
    <row r="128" spans="1:6" s="63" customFormat="1" ht="12.15" customHeight="1">
      <c r="A128" s="87" t="s">
        <v>637</v>
      </c>
      <c r="B128" s="60">
        <v>665129.74300000002</v>
      </c>
      <c r="C128" s="60">
        <v>2710.6469999999999</v>
      </c>
      <c r="D128" s="60">
        <v>667840.39099999995</v>
      </c>
      <c r="E128" s="61"/>
      <c r="F128" s="62"/>
    </row>
    <row r="129" spans="1:6" s="63" customFormat="1" ht="2.1" customHeight="1">
      <c r="A129" s="92"/>
      <c r="B129" s="76"/>
      <c r="C129" s="76"/>
      <c r="D129" s="76"/>
      <c r="E129" s="61"/>
      <c r="F129" s="62"/>
    </row>
    <row r="130" spans="1:6" s="63" customFormat="1" ht="12.75" customHeight="1">
      <c r="A130" s="87" t="s">
        <v>638</v>
      </c>
      <c r="B130" s="60">
        <v>331.238</v>
      </c>
      <c r="C130" s="60">
        <v>0</v>
      </c>
      <c r="D130" s="60">
        <v>331.238</v>
      </c>
      <c r="E130" s="61"/>
      <c r="F130" s="62"/>
    </row>
    <row r="131" spans="1:6" s="63" customFormat="1" ht="10.199999999999999" customHeight="1">
      <c r="A131" s="69" t="s">
        <v>639</v>
      </c>
      <c r="B131" s="65">
        <v>0</v>
      </c>
      <c r="C131" s="65">
        <v>0</v>
      </c>
      <c r="D131" s="65">
        <v>0</v>
      </c>
      <c r="E131" s="61"/>
      <c r="F131" s="62"/>
    </row>
    <row r="132" spans="1:6" s="63" customFormat="1" ht="10.199999999999999" customHeight="1">
      <c r="A132" s="89" t="s">
        <v>640</v>
      </c>
      <c r="B132" s="65">
        <v>331.238</v>
      </c>
      <c r="C132" s="65">
        <v>0</v>
      </c>
      <c r="D132" s="65">
        <v>331.238</v>
      </c>
      <c r="E132" s="61"/>
      <c r="F132" s="62"/>
    </row>
    <row r="133" spans="1:6" s="63" customFormat="1" ht="10.199999999999999" customHeight="1">
      <c r="A133" s="89" t="s">
        <v>641</v>
      </c>
      <c r="B133" s="65">
        <v>0</v>
      </c>
      <c r="C133" s="65">
        <v>0</v>
      </c>
      <c r="D133" s="65">
        <v>0</v>
      </c>
      <c r="E133" s="61"/>
      <c r="F133" s="62"/>
    </row>
    <row r="134" spans="1:6" s="63" customFormat="1" ht="10.199999999999999" customHeight="1">
      <c r="A134" s="89" t="s">
        <v>642</v>
      </c>
      <c r="B134" s="65">
        <v>0</v>
      </c>
      <c r="C134" s="65">
        <v>0</v>
      </c>
      <c r="D134" s="65">
        <v>0</v>
      </c>
      <c r="E134" s="61"/>
      <c r="F134" s="62"/>
    </row>
    <row r="135" spans="1:6" ht="8.4" customHeight="1" thickBot="1">
      <c r="A135" s="93"/>
      <c r="B135" s="93"/>
      <c r="C135" s="93"/>
      <c r="D135" s="93"/>
      <c r="F135" s="62"/>
    </row>
    <row r="136" spans="1:6" s="82" customFormat="1" ht="14.25" customHeight="1">
      <c r="A136" s="94" t="s">
        <v>591</v>
      </c>
      <c r="B136" s="95"/>
      <c r="C136" s="95"/>
      <c r="D136" s="95"/>
      <c r="E136" s="81"/>
    </row>
    <row r="137" spans="1:6" s="82" customFormat="1" ht="10.199999999999999">
      <c r="A137" s="96" t="s">
        <v>643</v>
      </c>
      <c r="B137" s="95"/>
      <c r="C137" s="95"/>
      <c r="D137" s="95"/>
      <c r="E137" s="81"/>
    </row>
    <row r="139" spans="1:6">
      <c r="D139" s="97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hyperlinks>
    <hyperlink ref="A1:D1" location="Índice!A1" display="Volver al Índice" xr:uid="{68F6D403-C6BA-486C-9CCA-64718FA5FF93}"/>
  </hyperlink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F2523-4413-46CC-B104-4197E218AB07}">
  <dimension ref="A1:F88"/>
  <sheetViews>
    <sheetView showGridLines="0" zoomScaleNormal="100" workbookViewId="0">
      <selection sqref="A1:D1"/>
    </sheetView>
  </sheetViews>
  <sheetFormatPr baseColWidth="10" defaultColWidth="11.33203125" defaultRowHeight="13.8"/>
  <cols>
    <col min="1" max="1" width="70.6640625" style="55" customWidth="1"/>
    <col min="2" max="4" width="27.6640625" style="55" customWidth="1"/>
    <col min="5" max="6" width="20" style="7" bestFit="1" customWidth="1"/>
    <col min="7" max="16384" width="11.33203125" style="7"/>
  </cols>
  <sheetData>
    <row r="1" spans="1:5" s="16" customFormat="1" ht="16.2" customHeight="1">
      <c r="A1" s="320" t="s">
        <v>810</v>
      </c>
      <c r="B1" s="320"/>
      <c r="C1" s="320"/>
      <c r="D1" s="320"/>
    </row>
    <row r="2" spans="1:5" s="98" customFormat="1" ht="24" customHeight="1">
      <c r="A2" s="321" t="s">
        <v>644</v>
      </c>
      <c r="B2" s="321"/>
      <c r="C2" s="321"/>
      <c r="D2" s="321"/>
    </row>
    <row r="3" spans="1:5" s="99" customFormat="1" ht="16.2" customHeight="1">
      <c r="A3" s="322">
        <v>46081</v>
      </c>
      <c r="B3" s="322"/>
      <c r="C3" s="322"/>
      <c r="D3" s="322"/>
    </row>
    <row r="4" spans="1:5" s="100" customFormat="1" ht="15" customHeight="1">
      <c r="A4" s="315" t="s">
        <v>545</v>
      </c>
      <c r="B4" s="316"/>
      <c r="C4" s="316"/>
      <c r="D4" s="316"/>
    </row>
    <row r="5" spans="1:5" s="16" customFormat="1" ht="3.9" customHeight="1" thickBot="1">
      <c r="A5" s="101"/>
      <c r="B5" s="102"/>
      <c r="C5" s="102"/>
      <c r="D5" s="102"/>
    </row>
    <row r="6" spans="1:5" s="16" customFormat="1" ht="16.2" customHeight="1">
      <c r="A6" s="103"/>
      <c r="B6" s="319" t="s">
        <v>547</v>
      </c>
      <c r="C6" s="319"/>
      <c r="D6" s="319"/>
    </row>
    <row r="7" spans="1:5" s="16" customFormat="1" ht="14.1" customHeight="1">
      <c r="A7" s="104"/>
      <c r="B7" s="56" t="s">
        <v>548</v>
      </c>
      <c r="C7" s="56" t="s">
        <v>549</v>
      </c>
      <c r="D7" s="56" t="s">
        <v>550</v>
      </c>
    </row>
    <row r="8" spans="1:5" s="16" customFormat="1" ht="3.15" customHeight="1">
      <c r="A8" s="57"/>
      <c r="B8" s="86"/>
      <c r="C8" s="86"/>
      <c r="D8" s="86"/>
    </row>
    <row r="9" spans="1:5" s="15" customFormat="1" ht="8.6999999999999993" customHeight="1">
      <c r="A9" s="105" t="s">
        <v>645</v>
      </c>
      <c r="B9" s="106">
        <v>21133.881679999999</v>
      </c>
      <c r="C9" s="106">
        <v>6.1118800000000002</v>
      </c>
      <c r="D9" s="106">
        <v>21139.993559999999</v>
      </c>
      <c r="E9" s="107"/>
    </row>
    <row r="10" spans="1:5" s="15" customFormat="1" ht="8.6999999999999993" customHeight="1">
      <c r="A10" s="108" t="s">
        <v>646</v>
      </c>
      <c r="B10" s="109">
        <v>1084.3519799999999</v>
      </c>
      <c r="C10" s="109">
        <v>6.1118800000000002</v>
      </c>
      <c r="D10" s="109">
        <v>1090.4638600000001</v>
      </c>
    </row>
    <row r="11" spans="1:5" s="15" customFormat="1" ht="8.6999999999999993" customHeight="1">
      <c r="A11" s="64" t="s">
        <v>647</v>
      </c>
      <c r="B11" s="109">
        <v>0</v>
      </c>
      <c r="C11" s="109">
        <v>0</v>
      </c>
      <c r="D11" s="109">
        <v>0</v>
      </c>
    </row>
    <row r="12" spans="1:5" s="15" customFormat="1" ht="8.6999999999999993" customHeight="1">
      <c r="A12" s="64" t="s">
        <v>648</v>
      </c>
      <c r="B12" s="109">
        <v>0</v>
      </c>
      <c r="C12" s="109">
        <v>0</v>
      </c>
      <c r="D12" s="109">
        <v>0</v>
      </c>
    </row>
    <row r="13" spans="1:5" s="15" customFormat="1" ht="8.6999999999999993" customHeight="1">
      <c r="A13" s="64" t="s">
        <v>649</v>
      </c>
      <c r="B13" s="109">
        <v>20049.529699999999</v>
      </c>
      <c r="C13" s="109">
        <v>0</v>
      </c>
      <c r="D13" s="109">
        <v>20049.529699999999</v>
      </c>
    </row>
    <row r="14" spans="1:5" s="15" customFormat="1" ht="8.6999999999999993" customHeight="1">
      <c r="A14" s="69" t="s">
        <v>650</v>
      </c>
      <c r="B14" s="109">
        <v>0</v>
      </c>
      <c r="C14" s="109">
        <v>0</v>
      </c>
      <c r="D14" s="109">
        <v>0</v>
      </c>
    </row>
    <row r="15" spans="1:5" s="15" customFormat="1" ht="8.6999999999999993" customHeight="1">
      <c r="A15" s="64" t="s">
        <v>651</v>
      </c>
      <c r="B15" s="109">
        <v>0</v>
      </c>
      <c r="C15" s="109">
        <v>0</v>
      </c>
      <c r="D15" s="109">
        <v>0</v>
      </c>
    </row>
    <row r="16" spans="1:5" s="15" customFormat="1" ht="8.6999999999999993" customHeight="1">
      <c r="A16" s="64" t="s">
        <v>652</v>
      </c>
      <c r="B16" s="109">
        <v>0</v>
      </c>
      <c r="C16" s="109">
        <v>0</v>
      </c>
      <c r="D16" s="109">
        <v>0</v>
      </c>
    </row>
    <row r="17" spans="1:4" s="15" customFormat="1" ht="8.6999999999999993" customHeight="1">
      <c r="A17" s="64" t="s">
        <v>653</v>
      </c>
      <c r="B17" s="109">
        <v>0</v>
      </c>
      <c r="C17" s="109">
        <v>0</v>
      </c>
      <c r="D17" s="109">
        <v>0</v>
      </c>
    </row>
    <row r="18" spans="1:4" s="15" customFormat="1" ht="8.6999999999999993" customHeight="1">
      <c r="A18" s="64" t="s">
        <v>573</v>
      </c>
      <c r="B18" s="109">
        <v>0</v>
      </c>
      <c r="C18" s="109">
        <v>0</v>
      </c>
      <c r="D18" s="109">
        <v>0</v>
      </c>
    </row>
    <row r="19" spans="1:4" s="15" customFormat="1" ht="3.15" customHeight="1">
      <c r="A19" s="64"/>
      <c r="B19" s="109"/>
      <c r="C19" s="109"/>
      <c r="D19" s="109"/>
    </row>
    <row r="20" spans="1:4" s="15" customFormat="1" ht="8.6999999999999993" customHeight="1">
      <c r="A20" s="59" t="s">
        <v>654</v>
      </c>
      <c r="B20" s="106">
        <v>182.57594</v>
      </c>
      <c r="C20" s="106">
        <v>4.88964</v>
      </c>
      <c r="D20" s="106">
        <v>187.46558000000002</v>
      </c>
    </row>
    <row r="21" spans="1:4" s="15" customFormat="1" ht="8.6999999999999993" customHeight="1">
      <c r="A21" s="64" t="s">
        <v>655</v>
      </c>
      <c r="B21" s="109">
        <v>0</v>
      </c>
      <c r="C21" s="109">
        <v>0</v>
      </c>
      <c r="D21" s="109">
        <v>0</v>
      </c>
    </row>
    <row r="22" spans="1:4" s="15" customFormat="1" ht="8.6999999999999993" customHeight="1">
      <c r="A22" s="64" t="s">
        <v>656</v>
      </c>
      <c r="B22" s="109">
        <v>0</v>
      </c>
      <c r="C22" s="109">
        <v>0</v>
      </c>
      <c r="D22" s="109">
        <v>0</v>
      </c>
    </row>
    <row r="23" spans="1:4" s="15" customFormat="1" ht="8.6999999999999993" customHeight="1">
      <c r="A23" s="64" t="s">
        <v>647</v>
      </c>
      <c r="B23" s="109">
        <v>0</v>
      </c>
      <c r="C23" s="109">
        <v>0</v>
      </c>
      <c r="D23" s="109">
        <v>0</v>
      </c>
    </row>
    <row r="24" spans="1:4" s="15" customFormat="1" ht="8.6999999999999993" customHeight="1">
      <c r="A24" s="64" t="s">
        <v>657</v>
      </c>
      <c r="B24" s="109">
        <v>182.57594</v>
      </c>
      <c r="C24" s="109">
        <v>0</v>
      </c>
      <c r="D24" s="109">
        <v>182.57594</v>
      </c>
    </row>
    <row r="25" spans="1:4" s="15" customFormat="1" ht="8.6999999999999993" customHeight="1">
      <c r="A25" s="64" t="s">
        <v>658</v>
      </c>
      <c r="B25" s="109">
        <v>0</v>
      </c>
      <c r="C25" s="109">
        <v>0</v>
      </c>
      <c r="D25" s="109">
        <v>0</v>
      </c>
    </row>
    <row r="26" spans="1:4" s="15" customFormat="1" ht="8.6999999999999993" customHeight="1">
      <c r="A26" s="64" t="s">
        <v>659</v>
      </c>
      <c r="B26" s="109">
        <v>0</v>
      </c>
      <c r="C26" s="109">
        <v>0</v>
      </c>
      <c r="D26" s="109">
        <v>0</v>
      </c>
    </row>
    <row r="27" spans="1:4" s="15" customFormat="1" ht="8.6999999999999993" customHeight="1">
      <c r="A27" s="64" t="s">
        <v>660</v>
      </c>
      <c r="B27" s="109">
        <v>0</v>
      </c>
      <c r="C27" s="109">
        <v>0</v>
      </c>
      <c r="D27" s="109">
        <v>0</v>
      </c>
    </row>
    <row r="28" spans="1:4" s="15" customFormat="1" ht="8.6999999999999993" customHeight="1">
      <c r="A28" s="64" t="s">
        <v>661</v>
      </c>
      <c r="B28" s="109">
        <v>0</v>
      </c>
      <c r="C28" s="109">
        <v>0</v>
      </c>
      <c r="D28" s="109">
        <v>0</v>
      </c>
    </row>
    <row r="29" spans="1:4" s="15" customFormat="1" ht="8.6999999999999993" customHeight="1">
      <c r="A29" s="64" t="s">
        <v>662</v>
      </c>
      <c r="B29" s="109">
        <v>0</v>
      </c>
      <c r="C29" s="109">
        <v>0</v>
      </c>
      <c r="D29" s="109">
        <v>0</v>
      </c>
    </row>
    <row r="30" spans="1:4" s="15" customFormat="1" ht="8.6999999999999993" customHeight="1">
      <c r="A30" s="64" t="s">
        <v>652</v>
      </c>
      <c r="B30" s="109">
        <v>0</v>
      </c>
      <c r="C30" s="109">
        <v>4.88964</v>
      </c>
      <c r="D30" s="109">
        <v>4.88964</v>
      </c>
    </row>
    <row r="31" spans="1:4" s="15" customFormat="1" ht="8.6999999999999993" customHeight="1">
      <c r="A31" s="64" t="s">
        <v>663</v>
      </c>
      <c r="B31" s="109">
        <v>0</v>
      </c>
      <c r="C31" s="109">
        <v>0</v>
      </c>
      <c r="D31" s="109">
        <v>0</v>
      </c>
    </row>
    <row r="32" spans="1:4" s="15" customFormat="1" ht="8.6999999999999993" customHeight="1">
      <c r="A32" s="64" t="s">
        <v>573</v>
      </c>
      <c r="B32" s="109">
        <v>0</v>
      </c>
      <c r="C32" s="109">
        <v>0</v>
      </c>
      <c r="D32" s="109">
        <v>0</v>
      </c>
    </row>
    <row r="33" spans="1:4" s="15" customFormat="1" ht="3.15" customHeight="1">
      <c r="A33" s="64"/>
      <c r="B33" s="109"/>
      <c r="C33" s="109"/>
      <c r="D33" s="109"/>
    </row>
    <row r="34" spans="1:4" s="15" customFormat="1" ht="8.6999999999999993" customHeight="1">
      <c r="A34" s="59" t="s">
        <v>664</v>
      </c>
      <c r="B34" s="106">
        <v>20951.30574</v>
      </c>
      <c r="C34" s="106">
        <v>1.22224</v>
      </c>
      <c r="D34" s="106">
        <v>20952.527979999999</v>
      </c>
    </row>
    <row r="35" spans="1:4" s="15" customFormat="1" ht="3.15" customHeight="1">
      <c r="A35" s="66"/>
      <c r="B35" s="110"/>
      <c r="C35" s="110"/>
      <c r="D35" s="110"/>
    </row>
    <row r="36" spans="1:4" s="15" customFormat="1" ht="8.6999999999999993" customHeight="1">
      <c r="A36" s="111" t="s">
        <v>665</v>
      </c>
      <c r="B36" s="106">
        <v>1047.24289</v>
      </c>
      <c r="C36" s="106">
        <v>0</v>
      </c>
      <c r="D36" s="106">
        <v>1047.24289</v>
      </c>
    </row>
    <row r="37" spans="1:4" s="15" customFormat="1" ht="3.15" customHeight="1">
      <c r="A37" s="64"/>
      <c r="B37" s="109"/>
      <c r="C37" s="109"/>
      <c r="D37" s="109"/>
    </row>
    <row r="38" spans="1:4" s="15" customFormat="1" ht="8.6999999999999993" customHeight="1">
      <c r="A38" s="59" t="s">
        <v>666</v>
      </c>
      <c r="B38" s="106">
        <v>19904.062850000002</v>
      </c>
      <c r="C38" s="106">
        <v>1.22224</v>
      </c>
      <c r="D38" s="106">
        <v>19905.285090000001</v>
      </c>
    </row>
    <row r="39" spans="1:4" s="15" customFormat="1" ht="3.15" customHeight="1">
      <c r="A39" s="66"/>
      <c r="B39" s="110"/>
      <c r="C39" s="110"/>
      <c r="D39" s="110"/>
    </row>
    <row r="40" spans="1:4" s="15" customFormat="1" ht="8.6999999999999993" customHeight="1">
      <c r="A40" s="59" t="s">
        <v>667</v>
      </c>
      <c r="B40" s="106">
        <v>21277.803690000001</v>
      </c>
      <c r="C40" s="106">
        <v>0</v>
      </c>
      <c r="D40" s="106">
        <v>21277.803690000001</v>
      </c>
    </row>
    <row r="41" spans="1:4" s="15" customFormat="1" ht="8.6999999999999993" customHeight="1">
      <c r="A41" s="64" t="s">
        <v>668</v>
      </c>
      <c r="B41" s="109">
        <v>0</v>
      </c>
      <c r="C41" s="109">
        <v>0</v>
      </c>
      <c r="D41" s="109">
        <v>0</v>
      </c>
    </row>
    <row r="42" spans="1:4" s="15" customFormat="1" ht="8.6999999999999993" customHeight="1">
      <c r="A42" s="64" t="s">
        <v>669</v>
      </c>
      <c r="B42" s="109">
        <v>0</v>
      </c>
      <c r="C42" s="109">
        <v>0</v>
      </c>
      <c r="D42" s="109">
        <v>0</v>
      </c>
    </row>
    <row r="43" spans="1:4" s="15" customFormat="1" ht="8.6999999999999993" customHeight="1">
      <c r="A43" s="64" t="s">
        <v>670</v>
      </c>
      <c r="B43" s="109">
        <v>20977.055350000002</v>
      </c>
      <c r="C43" s="109">
        <v>0</v>
      </c>
      <c r="D43" s="109">
        <v>20977.055350000002</v>
      </c>
    </row>
    <row r="44" spans="1:4" s="15" customFormat="1" ht="8.6999999999999993" customHeight="1">
      <c r="A44" s="64" t="s">
        <v>671</v>
      </c>
      <c r="B44" s="109">
        <v>300.74834000000004</v>
      </c>
      <c r="C44" s="109">
        <v>0</v>
      </c>
      <c r="D44" s="109">
        <v>300.74834000000004</v>
      </c>
    </row>
    <row r="45" spans="1:4" s="15" customFormat="1" ht="3.15" customHeight="1">
      <c r="A45" s="64"/>
      <c r="B45" s="110"/>
      <c r="C45" s="110"/>
      <c r="D45" s="110"/>
    </row>
    <row r="46" spans="1:4" s="15" customFormat="1" ht="8.6999999999999993" customHeight="1">
      <c r="A46" s="59" t="s">
        <v>672</v>
      </c>
      <c r="B46" s="106">
        <v>15365.43066</v>
      </c>
      <c r="C46" s="106">
        <v>526.67160999999999</v>
      </c>
      <c r="D46" s="106">
        <v>15892.102269999999</v>
      </c>
    </row>
    <row r="47" spans="1:4" s="15" customFormat="1" ht="8.6999999999999993" customHeight="1">
      <c r="A47" s="64" t="s">
        <v>673</v>
      </c>
      <c r="B47" s="109">
        <v>0</v>
      </c>
      <c r="C47" s="109">
        <v>0</v>
      </c>
      <c r="D47" s="109">
        <v>0</v>
      </c>
    </row>
    <row r="48" spans="1:4" s="15" customFormat="1" ht="8.6999999999999993" customHeight="1">
      <c r="A48" s="64" t="s">
        <v>669</v>
      </c>
      <c r="B48" s="109">
        <v>0</v>
      </c>
      <c r="C48" s="109">
        <v>0</v>
      </c>
      <c r="D48" s="109">
        <v>0</v>
      </c>
    </row>
    <row r="49" spans="1:4" s="15" customFormat="1" ht="8.6999999999999993" customHeight="1">
      <c r="A49" s="64" t="s">
        <v>670</v>
      </c>
      <c r="B49" s="109">
        <v>14475.54917</v>
      </c>
      <c r="C49" s="109">
        <v>524.71215000000007</v>
      </c>
      <c r="D49" s="109">
        <v>15000.26132</v>
      </c>
    </row>
    <row r="50" spans="1:4" s="15" customFormat="1" ht="8.6999999999999993" customHeight="1">
      <c r="A50" s="64" t="s">
        <v>674</v>
      </c>
      <c r="B50" s="109">
        <v>889.88148999999999</v>
      </c>
      <c r="C50" s="109">
        <v>1.95946</v>
      </c>
      <c r="D50" s="109">
        <v>891.84095000000002</v>
      </c>
    </row>
    <row r="51" spans="1:4" s="15" customFormat="1" ht="3.15" customHeight="1">
      <c r="A51" s="64"/>
      <c r="B51" s="110"/>
      <c r="C51" s="110"/>
      <c r="D51" s="110"/>
    </row>
    <row r="52" spans="1:4" s="15" customFormat="1" ht="11.25" customHeight="1">
      <c r="A52" s="70" t="s">
        <v>675</v>
      </c>
      <c r="B52" s="109">
        <v>0</v>
      </c>
      <c r="C52" s="109">
        <v>0</v>
      </c>
      <c r="D52" s="109">
        <v>0</v>
      </c>
    </row>
    <row r="53" spans="1:4" s="15" customFormat="1" ht="7.5" customHeight="1">
      <c r="A53" s="70"/>
      <c r="B53" s="109"/>
      <c r="C53" s="109"/>
      <c r="D53" s="109"/>
    </row>
    <row r="54" spans="1:4" s="15" customFormat="1" ht="8.6999999999999993" customHeight="1">
      <c r="A54" s="59" t="s">
        <v>676</v>
      </c>
      <c r="B54" s="106">
        <v>25816.435879999997</v>
      </c>
      <c r="C54" s="106">
        <v>-525.44937000000004</v>
      </c>
      <c r="D54" s="106">
        <v>25290.986510000002</v>
      </c>
    </row>
    <row r="55" spans="1:4" s="15" customFormat="1" ht="3.15" customHeight="1">
      <c r="A55" s="66"/>
      <c r="B55" s="110"/>
      <c r="C55" s="110"/>
      <c r="D55" s="110"/>
    </row>
    <row r="56" spans="1:4" s="15" customFormat="1" ht="8.6999999999999993" customHeight="1">
      <c r="A56" s="59" t="s">
        <v>677</v>
      </c>
      <c r="B56" s="106">
        <v>19236.306359999999</v>
      </c>
      <c r="C56" s="106">
        <v>579.18646999999999</v>
      </c>
      <c r="D56" s="106">
        <v>19815.492829999999</v>
      </c>
    </row>
    <row r="57" spans="1:4" s="15" customFormat="1" ht="8.6999999999999993" customHeight="1">
      <c r="A57" s="64" t="s">
        <v>678</v>
      </c>
      <c r="B57" s="109">
        <v>17113.43563</v>
      </c>
      <c r="C57" s="109">
        <v>0</v>
      </c>
      <c r="D57" s="109">
        <v>17113.43563</v>
      </c>
    </row>
    <row r="58" spans="1:4" s="15" customFormat="1" ht="8.6999999999999993" customHeight="1">
      <c r="A58" s="64" t="s">
        <v>679</v>
      </c>
      <c r="B58" s="109">
        <v>73.934320000000014</v>
      </c>
      <c r="C58" s="109">
        <v>0</v>
      </c>
      <c r="D58" s="109">
        <v>73.934320000000014</v>
      </c>
    </row>
    <row r="59" spans="1:4" s="15" customFormat="1" ht="8.6999999999999993" customHeight="1">
      <c r="A59" s="64" t="s">
        <v>680</v>
      </c>
      <c r="B59" s="109">
        <v>1960.3899899999999</v>
      </c>
      <c r="C59" s="109">
        <v>579.18646999999999</v>
      </c>
      <c r="D59" s="109">
        <v>2539.5764599999998</v>
      </c>
    </row>
    <row r="60" spans="1:4" s="15" customFormat="1" ht="8.6999999999999993" customHeight="1">
      <c r="A60" s="64" t="s">
        <v>681</v>
      </c>
      <c r="B60" s="109">
        <v>88.546419999999998</v>
      </c>
      <c r="C60" s="109">
        <v>0</v>
      </c>
      <c r="D60" s="109">
        <v>88.546419999999998</v>
      </c>
    </row>
    <row r="61" spans="1:4" s="15" customFormat="1" ht="3.15" customHeight="1">
      <c r="A61" s="64"/>
      <c r="B61" s="109"/>
      <c r="C61" s="109"/>
      <c r="D61" s="109"/>
    </row>
    <row r="62" spans="1:4" s="15" customFormat="1" ht="8.6999999999999993" customHeight="1">
      <c r="A62" s="59" t="s">
        <v>682</v>
      </c>
      <c r="B62" s="106">
        <v>6580.1295199999995</v>
      </c>
      <c r="C62" s="106">
        <v>-1104.6358400000001</v>
      </c>
      <c r="D62" s="106">
        <v>5475.4936799999996</v>
      </c>
    </row>
    <row r="63" spans="1:4" s="15" customFormat="1" ht="3.15" customHeight="1">
      <c r="A63" s="64"/>
      <c r="B63" s="109"/>
      <c r="C63" s="109"/>
      <c r="D63" s="109"/>
    </row>
    <row r="64" spans="1:4" s="15" customFormat="1" ht="8.6999999999999993" customHeight="1">
      <c r="A64" s="59" t="s">
        <v>683</v>
      </c>
      <c r="B64" s="106">
        <v>832.22811999999999</v>
      </c>
      <c r="C64" s="106">
        <v>17.147279999999999</v>
      </c>
      <c r="D64" s="106">
        <v>849.37540000000001</v>
      </c>
    </row>
    <row r="65" spans="1:5" s="15" customFormat="1" ht="8.6999999999999993" customHeight="1">
      <c r="A65" s="64" t="s">
        <v>684</v>
      </c>
      <c r="B65" s="109">
        <v>0</v>
      </c>
      <c r="C65" s="109">
        <v>0</v>
      </c>
      <c r="D65" s="109">
        <v>0</v>
      </c>
    </row>
    <row r="66" spans="1:5" s="15" customFormat="1" ht="8.6999999999999993" customHeight="1">
      <c r="A66" s="64" t="s">
        <v>685</v>
      </c>
      <c r="B66" s="109">
        <v>0</v>
      </c>
      <c r="C66" s="109">
        <v>0</v>
      </c>
      <c r="D66" s="109">
        <v>0</v>
      </c>
    </row>
    <row r="67" spans="1:5" s="15" customFormat="1" ht="8.6999999999999993" customHeight="1">
      <c r="A67" s="64" t="s">
        <v>686</v>
      </c>
      <c r="B67" s="109">
        <v>110.89124000000001</v>
      </c>
      <c r="C67" s="109">
        <v>15.425229999999999</v>
      </c>
      <c r="D67" s="109">
        <v>126.31647</v>
      </c>
    </row>
    <row r="68" spans="1:5" s="15" customFormat="1" ht="8.6999999999999993" customHeight="1">
      <c r="A68" s="64" t="s">
        <v>687</v>
      </c>
      <c r="B68" s="109">
        <v>0</v>
      </c>
      <c r="C68" s="109">
        <v>0</v>
      </c>
      <c r="D68" s="109">
        <v>0</v>
      </c>
    </row>
    <row r="69" spans="1:5" s="15" customFormat="1" ht="8.6999999999999993" customHeight="1">
      <c r="A69" s="64" t="s">
        <v>688</v>
      </c>
      <c r="B69" s="109">
        <v>324.46652</v>
      </c>
      <c r="C69" s="109">
        <v>1.7220499999999999</v>
      </c>
      <c r="D69" s="109">
        <v>326.18857000000003</v>
      </c>
    </row>
    <row r="70" spans="1:5" s="15" customFormat="1" ht="8.6999999999999993" customHeight="1">
      <c r="A70" s="64" t="s">
        <v>689</v>
      </c>
      <c r="B70" s="109">
        <v>265.68437</v>
      </c>
      <c r="C70" s="109">
        <v>0</v>
      </c>
      <c r="D70" s="109">
        <v>265.68437</v>
      </c>
    </row>
    <row r="71" spans="1:5" s="15" customFormat="1" ht="8.6999999999999993" customHeight="1">
      <c r="A71" s="64" t="s">
        <v>690</v>
      </c>
      <c r="B71" s="109">
        <v>131.18599</v>
      </c>
      <c r="C71" s="109">
        <v>0</v>
      </c>
      <c r="D71" s="109">
        <v>131.18599</v>
      </c>
    </row>
    <row r="72" spans="1:5" s="15" customFormat="1" ht="3.15" customHeight="1">
      <c r="A72" s="64"/>
      <c r="B72" s="109"/>
      <c r="C72" s="109"/>
      <c r="D72" s="109"/>
    </row>
    <row r="73" spans="1:5" s="15" customFormat="1" ht="8.6999999999999993" customHeight="1">
      <c r="A73" s="68" t="s">
        <v>691</v>
      </c>
      <c r="B73" s="106">
        <v>-415.05329000000006</v>
      </c>
      <c r="C73" s="106">
        <v>-16.907889999999998</v>
      </c>
      <c r="D73" s="106">
        <v>-431.96118000000001</v>
      </c>
      <c r="E73" s="107"/>
    </row>
    <row r="74" spans="1:5" s="15" customFormat="1" ht="4.6500000000000004" customHeight="1">
      <c r="A74" s="64"/>
      <c r="B74" s="109"/>
      <c r="C74" s="109"/>
      <c r="D74" s="109"/>
    </row>
    <row r="75" spans="1:5" s="15" customFormat="1" ht="8.6999999999999993" customHeight="1">
      <c r="A75" s="111" t="s">
        <v>692</v>
      </c>
      <c r="B75" s="106">
        <v>5332.8481099999999</v>
      </c>
      <c r="C75" s="106">
        <v>-1138.69101</v>
      </c>
      <c r="D75" s="106">
        <v>4194.1571000000004</v>
      </c>
    </row>
    <row r="76" spans="1:5" s="15" customFormat="1" ht="3.9" customHeight="1">
      <c r="A76" s="66"/>
      <c r="B76" s="110"/>
      <c r="C76" s="110"/>
      <c r="D76" s="110"/>
    </row>
    <row r="77" spans="1:5" s="15" customFormat="1" ht="8.6999999999999993" customHeight="1">
      <c r="A77" s="64" t="s">
        <v>693</v>
      </c>
      <c r="B77" s="109">
        <v>389.26405</v>
      </c>
      <c r="C77" s="109">
        <v>0</v>
      </c>
      <c r="D77" s="109">
        <v>389.26405</v>
      </c>
    </row>
    <row r="78" spans="1:5" s="15" customFormat="1" ht="3.9" customHeight="1">
      <c r="A78" s="64"/>
      <c r="B78" s="109"/>
      <c r="C78" s="109"/>
      <c r="D78" s="109"/>
    </row>
    <row r="79" spans="1:5" s="15" customFormat="1" ht="8.6999999999999993" customHeight="1">
      <c r="A79" s="70" t="s">
        <v>694</v>
      </c>
      <c r="B79" s="110">
        <v>4943.5840600000001</v>
      </c>
      <c r="C79" s="110">
        <v>-1138.69101</v>
      </c>
      <c r="D79" s="110">
        <v>3804.8930499999997</v>
      </c>
    </row>
    <row r="80" spans="1:5" s="16" customFormat="1" ht="3.75" customHeight="1" thickBot="1">
      <c r="A80" s="93"/>
      <c r="B80" s="112"/>
      <c r="C80" s="112"/>
      <c r="D80" s="112"/>
    </row>
    <row r="81" spans="1:6" s="16" customFormat="1" ht="15.75" customHeight="1">
      <c r="A81" s="113" t="s">
        <v>591</v>
      </c>
      <c r="B81" s="114"/>
      <c r="C81" s="114"/>
      <c r="D81" s="114"/>
    </row>
    <row r="82" spans="1:6" s="16" customFormat="1">
      <c r="A82" s="101"/>
      <c r="B82" s="115"/>
      <c r="C82" s="115"/>
      <c r="D82" s="115"/>
    </row>
    <row r="83" spans="1:6" s="16" customFormat="1">
      <c r="A83" s="101"/>
      <c r="B83" s="115"/>
      <c r="C83" s="115"/>
      <c r="D83" s="115"/>
      <c r="E83" s="116"/>
      <c r="F83" s="116"/>
    </row>
    <row r="84" spans="1:6" s="16" customFormat="1">
      <c r="A84" s="101"/>
      <c r="B84" s="117"/>
      <c r="C84" s="117"/>
      <c r="D84" s="117"/>
    </row>
    <row r="85" spans="1:6" s="16" customFormat="1">
      <c r="A85" s="101"/>
      <c r="B85" s="118"/>
      <c r="C85" s="118"/>
      <c r="D85" s="118"/>
      <c r="E85" s="116"/>
    </row>
    <row r="86" spans="1:6" s="16" customFormat="1">
      <c r="A86" s="101"/>
      <c r="B86" s="101"/>
      <c r="C86" s="101"/>
      <c r="D86" s="101"/>
    </row>
    <row r="87" spans="1:6" s="16" customFormat="1">
      <c r="A87" s="101"/>
      <c r="B87" s="101"/>
      <c r="C87" s="101"/>
      <c r="D87" s="101"/>
    </row>
    <row r="88" spans="1:6" s="16" customFormat="1">
      <c r="A88" s="101"/>
      <c r="B88" s="101"/>
      <c r="C88" s="101"/>
      <c r="D88" s="101"/>
    </row>
  </sheetData>
  <mergeCells count="5">
    <mergeCell ref="A1:D1"/>
    <mergeCell ref="A2:D2"/>
    <mergeCell ref="A3:D3"/>
    <mergeCell ref="A4:D4"/>
    <mergeCell ref="B6:D6"/>
  </mergeCells>
  <hyperlinks>
    <hyperlink ref="A1:D1" location="Índice!A1" display="Volver al Índice" xr:uid="{C91DF39E-10E8-44C7-8F55-915C2CF351D5}"/>
  </hyperlink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532BE-4C10-4F13-B5D4-BD9FFE81E93E}">
  <dimension ref="A1:G139"/>
  <sheetViews>
    <sheetView showGridLines="0" topLeftCell="A130" zoomScaleNormal="100" workbookViewId="0">
      <selection sqref="A1:D1"/>
    </sheetView>
  </sheetViews>
  <sheetFormatPr baseColWidth="10" defaultColWidth="11.33203125" defaultRowHeight="13.8"/>
  <cols>
    <col min="1" max="1" width="70.6640625" style="55" customWidth="1"/>
    <col min="2" max="4" width="27.6640625" style="55" customWidth="1"/>
    <col min="5" max="5" width="23.33203125" style="48" bestFit="1" customWidth="1"/>
    <col min="6" max="6" width="24.88671875" style="7" bestFit="1" customWidth="1"/>
    <col min="7" max="7" width="22.33203125" style="7" bestFit="1" customWidth="1"/>
    <col min="8" max="16384" width="11.33203125" style="7"/>
  </cols>
  <sheetData>
    <row r="1" spans="1:6" ht="17.100000000000001" customHeight="1">
      <c r="A1" s="320" t="s">
        <v>810</v>
      </c>
      <c r="B1" s="320"/>
      <c r="C1" s="320"/>
      <c r="D1" s="320"/>
    </row>
    <row r="2" spans="1:6" s="50" customFormat="1" ht="24" customHeight="1">
      <c r="A2" s="312" t="s">
        <v>698</v>
      </c>
      <c r="B2" s="312"/>
      <c r="C2" s="312"/>
      <c r="D2" s="312"/>
      <c r="E2" s="49"/>
    </row>
    <row r="3" spans="1:6" s="52" customFormat="1" ht="18" customHeight="1">
      <c r="A3" s="322">
        <v>46081</v>
      </c>
      <c r="B3" s="322"/>
      <c r="C3" s="322"/>
      <c r="D3" s="322"/>
      <c r="E3" s="51"/>
    </row>
    <row r="4" spans="1:6" s="54" customFormat="1" ht="15" customHeight="1">
      <c r="A4" s="315" t="s">
        <v>545</v>
      </c>
      <c r="B4" s="316"/>
      <c r="C4" s="316"/>
      <c r="D4" s="316"/>
      <c r="E4" s="53"/>
    </row>
    <row r="5" spans="1:6" ht="3.9" customHeight="1" thickBot="1"/>
    <row r="6" spans="1:6" ht="18" customHeight="1">
      <c r="A6" s="317" t="s">
        <v>546</v>
      </c>
      <c r="B6" s="324" t="s">
        <v>699</v>
      </c>
      <c r="C6" s="324"/>
      <c r="D6" s="324"/>
    </row>
    <row r="7" spans="1:6" ht="14.1" customHeight="1">
      <c r="A7" s="318"/>
      <c r="B7" s="56" t="s">
        <v>548</v>
      </c>
      <c r="C7" s="56" t="s">
        <v>549</v>
      </c>
      <c r="D7" s="56" t="s">
        <v>550</v>
      </c>
    </row>
    <row r="8" spans="1:6" ht="3.15" customHeight="1">
      <c r="A8" s="57"/>
      <c r="B8" s="58"/>
      <c r="C8" s="58"/>
      <c r="D8" s="58"/>
    </row>
    <row r="9" spans="1:6" s="63" customFormat="1" ht="9.75" customHeight="1">
      <c r="A9" s="59" t="s">
        <v>551</v>
      </c>
      <c r="B9" s="60">
        <v>962491.39599999995</v>
      </c>
      <c r="C9" s="60">
        <v>610755.50399999996</v>
      </c>
      <c r="D9" s="60">
        <v>1573246.9</v>
      </c>
      <c r="E9" s="120"/>
      <c r="F9" s="62"/>
    </row>
    <row r="10" spans="1:6" s="63" customFormat="1" ht="9.75" customHeight="1">
      <c r="A10" s="64" t="s">
        <v>552</v>
      </c>
      <c r="B10" s="65">
        <v>0</v>
      </c>
      <c r="C10" s="65">
        <v>0</v>
      </c>
      <c r="D10" s="65">
        <v>0</v>
      </c>
      <c r="E10" s="61"/>
      <c r="F10" s="62"/>
    </row>
    <row r="11" spans="1:6" s="63" customFormat="1" ht="9.75" customHeight="1">
      <c r="A11" s="64" t="s">
        <v>553</v>
      </c>
      <c r="B11" s="65">
        <v>962209.41</v>
      </c>
      <c r="C11" s="65">
        <v>12005.048000000001</v>
      </c>
      <c r="D11" s="65">
        <v>974214.45799999998</v>
      </c>
      <c r="E11" s="120"/>
      <c r="F11" s="62"/>
    </row>
    <row r="12" spans="1:6" s="63" customFormat="1" ht="9.75" customHeight="1">
      <c r="A12" s="64" t="s">
        <v>554</v>
      </c>
      <c r="B12" s="65">
        <v>0</v>
      </c>
      <c r="C12" s="65">
        <v>0</v>
      </c>
      <c r="D12" s="65">
        <v>0</v>
      </c>
      <c r="E12" s="61"/>
      <c r="F12" s="62"/>
    </row>
    <row r="13" spans="1:6" s="63" customFormat="1" ht="9.75" customHeight="1">
      <c r="A13" s="64" t="s">
        <v>555</v>
      </c>
      <c r="B13" s="65">
        <v>281.98599999999999</v>
      </c>
      <c r="C13" s="65">
        <v>598750.45499999996</v>
      </c>
      <c r="D13" s="65">
        <v>599032.44200000004</v>
      </c>
      <c r="E13" s="61"/>
      <c r="F13" s="62"/>
    </row>
    <row r="14" spans="1:6" s="63" customFormat="1" ht="3.15" customHeight="1">
      <c r="A14" s="64"/>
      <c r="B14" s="65"/>
      <c r="C14" s="65"/>
      <c r="D14" s="65"/>
      <c r="E14" s="61"/>
      <c r="F14" s="62"/>
    </row>
    <row r="15" spans="1:6" s="63" customFormat="1" ht="9.75" customHeight="1">
      <c r="A15" s="66" t="s">
        <v>556</v>
      </c>
      <c r="B15" s="67">
        <v>0</v>
      </c>
      <c r="C15" s="67">
        <v>0</v>
      </c>
      <c r="D15" s="67">
        <v>0</v>
      </c>
      <c r="E15" s="61"/>
      <c r="F15" s="62"/>
    </row>
    <row r="16" spans="1:6" s="63" customFormat="1" ht="3.15" customHeight="1">
      <c r="A16" s="66"/>
      <c r="B16" s="67"/>
      <c r="C16" s="67"/>
      <c r="D16" s="67"/>
      <c r="E16" s="61"/>
      <c r="F16" s="62"/>
    </row>
    <row r="17" spans="1:7" s="63" customFormat="1" ht="9.75" customHeight="1">
      <c r="A17" s="68" t="s">
        <v>557</v>
      </c>
      <c r="B17" s="60">
        <v>309558.03200000001</v>
      </c>
      <c r="C17" s="60">
        <v>40630.343000000001</v>
      </c>
      <c r="D17" s="60">
        <v>350188.375</v>
      </c>
      <c r="E17" s="61"/>
      <c r="F17" s="62"/>
    </row>
    <row r="18" spans="1:7" s="63" customFormat="1" ht="9.75" customHeight="1">
      <c r="A18" s="69" t="s">
        <v>558</v>
      </c>
      <c r="B18" s="65">
        <v>0</v>
      </c>
      <c r="C18" s="65">
        <v>0</v>
      </c>
      <c r="D18" s="65">
        <v>0</v>
      </c>
      <c r="E18" s="61"/>
      <c r="F18" s="62"/>
    </row>
    <row r="19" spans="1:7" s="63" customFormat="1" ht="9.75" customHeight="1">
      <c r="A19" s="69" t="s">
        <v>559</v>
      </c>
      <c r="B19" s="65">
        <v>288117.16700000002</v>
      </c>
      <c r="C19" s="65">
        <v>23285.135999999999</v>
      </c>
      <c r="D19" s="65">
        <v>311402.30300000001</v>
      </c>
      <c r="E19" s="61"/>
      <c r="F19" s="62"/>
    </row>
    <row r="20" spans="1:7" s="63" customFormat="1" ht="9.75" customHeight="1">
      <c r="A20" s="69" t="s">
        <v>560</v>
      </c>
      <c r="B20" s="65">
        <v>21440.864000000001</v>
      </c>
      <c r="C20" s="65">
        <v>17345.206999999999</v>
      </c>
      <c r="D20" s="65">
        <v>38786.071000000004</v>
      </c>
      <c r="E20" s="61"/>
      <c r="F20" s="62"/>
    </row>
    <row r="21" spans="1:7" s="63" customFormat="1" ht="9.75" customHeight="1">
      <c r="A21" s="69" t="s">
        <v>561</v>
      </c>
      <c r="B21" s="65">
        <v>0</v>
      </c>
      <c r="C21" s="65">
        <v>0</v>
      </c>
      <c r="D21" s="65">
        <v>0</v>
      </c>
      <c r="E21" s="61"/>
      <c r="F21" s="62"/>
    </row>
    <row r="22" spans="1:7" s="63" customFormat="1" ht="9.75" customHeight="1">
      <c r="A22" s="69" t="s">
        <v>562</v>
      </c>
      <c r="B22" s="65">
        <v>0</v>
      </c>
      <c r="C22" s="65">
        <v>0</v>
      </c>
      <c r="D22" s="65">
        <v>0</v>
      </c>
      <c r="E22" s="61"/>
      <c r="F22" s="62"/>
    </row>
    <row r="23" spans="1:7" s="63" customFormat="1" ht="3.15" customHeight="1">
      <c r="A23" s="64"/>
      <c r="B23" s="65"/>
      <c r="C23" s="65"/>
      <c r="D23" s="65"/>
      <c r="E23" s="61"/>
      <c r="F23" s="62"/>
    </row>
    <row r="24" spans="1:7" s="63" customFormat="1" ht="9.75" customHeight="1">
      <c r="A24" s="68" t="s">
        <v>563</v>
      </c>
      <c r="B24" s="60">
        <v>76004.455000000002</v>
      </c>
      <c r="C24" s="60">
        <v>3.746</v>
      </c>
      <c r="D24" s="60">
        <v>76008.202000000005</v>
      </c>
      <c r="E24" s="120"/>
      <c r="F24" s="120"/>
      <c r="G24" s="119"/>
    </row>
    <row r="25" spans="1:7" s="63" customFormat="1" ht="9.75" customHeight="1">
      <c r="A25" s="66" t="s">
        <v>564</v>
      </c>
      <c r="B25" s="67">
        <v>87015.578999999998</v>
      </c>
      <c r="C25" s="67">
        <v>2.31</v>
      </c>
      <c r="D25" s="67">
        <v>87017.888999999996</v>
      </c>
      <c r="E25" s="120"/>
      <c r="F25" s="62"/>
    </row>
    <row r="26" spans="1:7" s="63" customFormat="1" ht="9.75" customHeight="1">
      <c r="A26" s="64" t="s">
        <v>565</v>
      </c>
      <c r="B26" s="65">
        <v>0</v>
      </c>
      <c r="C26" s="65">
        <v>0</v>
      </c>
      <c r="D26" s="65">
        <v>0</v>
      </c>
      <c r="E26" s="61"/>
      <c r="F26" s="62"/>
    </row>
    <row r="27" spans="1:7" s="63" customFormat="1" ht="9.75" customHeight="1">
      <c r="A27" s="64" t="s">
        <v>566</v>
      </c>
      <c r="B27" s="65">
        <v>0</v>
      </c>
      <c r="C27" s="65">
        <v>0</v>
      </c>
      <c r="D27" s="65">
        <v>0</v>
      </c>
      <c r="E27" s="61"/>
      <c r="F27" s="62"/>
    </row>
    <row r="28" spans="1:7" s="63" customFormat="1" ht="9.75" customHeight="1">
      <c r="A28" s="64" t="s">
        <v>567</v>
      </c>
      <c r="B28" s="65">
        <v>0</v>
      </c>
      <c r="C28" s="65">
        <v>0</v>
      </c>
      <c r="D28" s="65">
        <v>0</v>
      </c>
      <c r="E28" s="120"/>
      <c r="F28" s="62"/>
    </row>
    <row r="29" spans="1:7" s="63" customFormat="1" ht="9.75" customHeight="1">
      <c r="A29" s="64" t="s">
        <v>568</v>
      </c>
      <c r="B29" s="65">
        <v>0</v>
      </c>
      <c r="C29" s="65">
        <v>0</v>
      </c>
      <c r="D29" s="65">
        <v>0</v>
      </c>
      <c r="E29" s="61"/>
      <c r="F29" s="62"/>
    </row>
    <row r="30" spans="1:7" s="63" customFormat="1" ht="9.75" customHeight="1">
      <c r="A30" s="64" t="s">
        <v>569</v>
      </c>
      <c r="B30" s="65">
        <v>0</v>
      </c>
      <c r="C30" s="65">
        <v>0</v>
      </c>
      <c r="D30" s="65">
        <v>0</v>
      </c>
      <c r="E30" s="61"/>
      <c r="F30" s="62"/>
    </row>
    <row r="31" spans="1:7" s="63" customFormat="1" ht="9.75" customHeight="1">
      <c r="A31" s="64" t="s">
        <v>570</v>
      </c>
      <c r="B31" s="65">
        <v>0</v>
      </c>
      <c r="C31" s="65">
        <v>0</v>
      </c>
      <c r="D31" s="65">
        <v>0</v>
      </c>
      <c r="E31" s="61"/>
      <c r="F31" s="62"/>
    </row>
    <row r="32" spans="1:7" s="63" customFormat="1" ht="9.75" customHeight="1">
      <c r="A32" s="64" t="s">
        <v>571</v>
      </c>
      <c r="B32" s="65">
        <v>87015.578999999998</v>
      </c>
      <c r="C32" s="65">
        <v>2.31</v>
      </c>
      <c r="D32" s="65">
        <v>87017.888999999996</v>
      </c>
      <c r="E32" s="61"/>
      <c r="F32" s="62"/>
    </row>
    <row r="33" spans="1:6" s="63" customFormat="1" ht="9.75" customHeight="1">
      <c r="A33" s="64" t="s">
        <v>572</v>
      </c>
      <c r="B33" s="65">
        <v>0</v>
      </c>
      <c r="C33" s="65">
        <v>0</v>
      </c>
      <c r="D33" s="65">
        <v>0</v>
      </c>
      <c r="E33" s="61"/>
      <c r="F33" s="62"/>
    </row>
    <row r="34" spans="1:6" s="63" customFormat="1" ht="9.75" customHeight="1">
      <c r="A34" s="64" t="s">
        <v>573</v>
      </c>
      <c r="B34" s="65">
        <v>0</v>
      </c>
      <c r="C34" s="65">
        <v>0</v>
      </c>
      <c r="D34" s="65">
        <v>0</v>
      </c>
      <c r="E34" s="61"/>
      <c r="F34" s="62"/>
    </row>
    <row r="35" spans="1:6" s="63" customFormat="1" ht="9.75" customHeight="1">
      <c r="A35" s="66" t="s">
        <v>574</v>
      </c>
      <c r="B35" s="67">
        <v>5401.6670000000004</v>
      </c>
      <c r="C35" s="67">
        <v>0</v>
      </c>
      <c r="D35" s="67">
        <v>5401.6670000000004</v>
      </c>
      <c r="E35" s="71"/>
      <c r="F35" s="62"/>
    </row>
    <row r="36" spans="1:6" s="63" customFormat="1" ht="9.75" customHeight="1">
      <c r="A36" s="66" t="s">
        <v>575</v>
      </c>
      <c r="B36" s="67">
        <v>148904.753</v>
      </c>
      <c r="C36" s="67">
        <v>66.902000000000001</v>
      </c>
      <c r="D36" s="67">
        <v>148971.655</v>
      </c>
      <c r="E36" s="61"/>
      <c r="F36" s="62"/>
    </row>
    <row r="37" spans="1:6" s="63" customFormat="1" ht="9.75" customHeight="1">
      <c r="A37" s="64" t="s">
        <v>576</v>
      </c>
      <c r="B37" s="65">
        <v>148833.174</v>
      </c>
      <c r="C37" s="65">
        <v>66.902000000000001</v>
      </c>
      <c r="D37" s="65">
        <v>148900.07699999999</v>
      </c>
      <c r="E37" s="61"/>
      <c r="F37" s="62"/>
    </row>
    <row r="38" spans="1:6" s="63" customFormat="1" ht="9.75" customHeight="1">
      <c r="A38" s="64" t="s">
        <v>577</v>
      </c>
      <c r="B38" s="65">
        <v>71.578000000000003</v>
      </c>
      <c r="C38" s="65">
        <v>0</v>
      </c>
      <c r="D38" s="65">
        <v>71.578000000000003</v>
      </c>
      <c r="E38" s="61"/>
      <c r="F38" s="62"/>
    </row>
    <row r="39" spans="1:6" s="63" customFormat="1" ht="9.75" customHeight="1">
      <c r="A39" s="66" t="s">
        <v>578</v>
      </c>
      <c r="B39" s="67">
        <v>-114370.261</v>
      </c>
      <c r="C39" s="67">
        <v>-54.281999999999996</v>
      </c>
      <c r="D39" s="67">
        <v>-114424.54399999999</v>
      </c>
      <c r="E39" s="61"/>
      <c r="F39" s="62"/>
    </row>
    <row r="40" spans="1:6" s="63" customFormat="1" ht="9.75" customHeight="1">
      <c r="A40" s="66" t="s">
        <v>579</v>
      </c>
      <c r="B40" s="67">
        <v>-50947.281999999999</v>
      </c>
      <c r="C40" s="67">
        <v>-11.183</v>
      </c>
      <c r="D40" s="67">
        <v>-50958.464999999997</v>
      </c>
      <c r="E40" s="61"/>
      <c r="F40" s="62"/>
    </row>
    <row r="41" spans="1:6" s="63" customFormat="1" ht="3.15" customHeight="1">
      <c r="A41" s="66"/>
      <c r="B41" s="65"/>
      <c r="C41" s="65"/>
      <c r="D41" s="65"/>
      <c r="E41" s="61"/>
      <c r="F41" s="62"/>
    </row>
    <row r="42" spans="1:6" s="63" customFormat="1" ht="9.75" customHeight="1">
      <c r="A42" s="66" t="s">
        <v>580</v>
      </c>
      <c r="B42" s="67">
        <v>10936998.823000001</v>
      </c>
      <c r="C42" s="67">
        <v>36679.247000000003</v>
      </c>
      <c r="D42" s="67">
        <v>10973678.07</v>
      </c>
      <c r="E42" s="61"/>
      <c r="F42" s="62"/>
    </row>
    <row r="43" spans="1:6" s="63" customFormat="1" ht="3.15" customHeight="1">
      <c r="A43" s="66"/>
      <c r="B43" s="65"/>
      <c r="C43" s="65"/>
      <c r="D43" s="65"/>
      <c r="E43" s="61"/>
      <c r="F43" s="62"/>
    </row>
    <row r="44" spans="1:6" s="63" customFormat="1" ht="9.75" customHeight="1">
      <c r="A44" s="68" t="s">
        <v>581</v>
      </c>
      <c r="B44" s="60">
        <v>16737.337</v>
      </c>
      <c r="C44" s="60">
        <v>1772.231</v>
      </c>
      <c r="D44" s="60">
        <v>18509.569</v>
      </c>
      <c r="E44" s="61"/>
      <c r="F44" s="62"/>
    </row>
    <row r="45" spans="1:6" s="63" customFormat="1" ht="9.75" customHeight="1">
      <c r="A45" s="72" t="s">
        <v>582</v>
      </c>
      <c r="B45" s="65">
        <v>0</v>
      </c>
      <c r="C45" s="65">
        <v>1692.165</v>
      </c>
      <c r="D45" s="65">
        <v>1692.165</v>
      </c>
      <c r="E45" s="61"/>
      <c r="F45" s="62"/>
    </row>
    <row r="46" spans="1:6" s="63" customFormat="1" ht="9.75" customHeight="1">
      <c r="A46" s="64" t="s">
        <v>583</v>
      </c>
      <c r="B46" s="65">
        <v>0</v>
      </c>
      <c r="C46" s="65">
        <v>0</v>
      </c>
      <c r="D46" s="65">
        <v>0</v>
      </c>
      <c r="E46" s="61"/>
      <c r="F46" s="62"/>
    </row>
    <row r="47" spans="1:6" s="63" customFormat="1" ht="9.75" customHeight="1">
      <c r="A47" s="64" t="s">
        <v>584</v>
      </c>
      <c r="B47" s="65">
        <v>0</v>
      </c>
      <c r="C47" s="65">
        <v>0</v>
      </c>
      <c r="D47" s="65">
        <v>0</v>
      </c>
      <c r="E47" s="61"/>
      <c r="F47" s="62"/>
    </row>
    <row r="48" spans="1:6" s="63" customFormat="1" ht="9.75" customHeight="1">
      <c r="A48" s="64" t="s">
        <v>585</v>
      </c>
      <c r="B48" s="65">
        <v>528.17499999999995</v>
      </c>
      <c r="C48" s="65">
        <v>3.0000000000000001E-3</v>
      </c>
      <c r="D48" s="65">
        <v>528.178</v>
      </c>
      <c r="E48" s="61"/>
      <c r="F48" s="62"/>
    </row>
    <row r="49" spans="1:6" s="63" customFormat="1" ht="9.75" customHeight="1">
      <c r="A49" s="64" t="s">
        <v>586</v>
      </c>
      <c r="B49" s="65">
        <v>16209.162</v>
      </c>
      <c r="C49" s="65">
        <v>80.061999999999998</v>
      </c>
      <c r="D49" s="65">
        <v>16289.224</v>
      </c>
      <c r="E49" s="61"/>
      <c r="F49" s="62"/>
    </row>
    <row r="50" spans="1:6" s="63" customFormat="1" ht="3.15" customHeight="1">
      <c r="A50" s="64"/>
      <c r="B50" s="65"/>
      <c r="C50" s="65"/>
      <c r="D50" s="65"/>
      <c r="E50" s="61"/>
      <c r="F50" s="62"/>
    </row>
    <row r="51" spans="1:6" s="63" customFormat="1" ht="9.75" customHeight="1">
      <c r="A51" s="73" t="s">
        <v>587</v>
      </c>
      <c r="B51" s="67">
        <v>0.81599999999999995</v>
      </c>
      <c r="C51" s="67">
        <v>0</v>
      </c>
      <c r="D51" s="67">
        <v>0.81599999999999995</v>
      </c>
      <c r="E51" s="61"/>
      <c r="F51" s="62"/>
    </row>
    <row r="52" spans="1:6" s="63" customFormat="1" ht="3.15" customHeight="1">
      <c r="A52" s="66"/>
      <c r="B52" s="67"/>
      <c r="C52" s="67"/>
      <c r="D52" s="67"/>
      <c r="E52" s="61"/>
      <c r="F52" s="62"/>
    </row>
    <row r="53" spans="1:6" s="63" customFormat="1" ht="9.75" customHeight="1">
      <c r="A53" s="70" t="s">
        <v>588</v>
      </c>
      <c r="B53" s="67">
        <v>4506.317</v>
      </c>
      <c r="C53" s="67">
        <v>0</v>
      </c>
      <c r="D53" s="67">
        <v>4506.317</v>
      </c>
      <c r="E53" s="61"/>
      <c r="F53" s="62"/>
    </row>
    <row r="54" spans="1:6" s="63" customFormat="1" ht="3.15" customHeight="1">
      <c r="A54" s="74"/>
      <c r="B54" s="67"/>
      <c r="C54" s="67"/>
      <c r="D54" s="67"/>
      <c r="E54" s="61"/>
      <c r="F54" s="62"/>
    </row>
    <row r="55" spans="1:6" s="63" customFormat="1" ht="9.75" customHeight="1">
      <c r="A55" s="70" t="s">
        <v>589</v>
      </c>
      <c r="B55" s="67">
        <v>91325.645000000004</v>
      </c>
      <c r="C55" s="67">
        <v>182.62200000000001</v>
      </c>
      <c r="D55" s="67">
        <v>91508.267999999996</v>
      </c>
      <c r="E55" s="61"/>
      <c r="F55" s="62"/>
    </row>
    <row r="56" spans="1:6" s="63" customFormat="1" ht="3.15" customHeight="1">
      <c r="A56" s="66"/>
      <c r="B56" s="67"/>
      <c r="C56" s="67"/>
      <c r="D56" s="67"/>
      <c r="E56" s="61"/>
      <c r="F56" s="62"/>
    </row>
    <row r="57" spans="1:6" s="63" customFormat="1" ht="9.75" customHeight="1">
      <c r="A57" s="59" t="s">
        <v>590</v>
      </c>
      <c r="B57" s="60">
        <v>12397622.824999999</v>
      </c>
      <c r="C57" s="60">
        <v>690023.69499999995</v>
      </c>
      <c r="D57" s="60">
        <v>13087646.52</v>
      </c>
      <c r="E57" s="61"/>
      <c r="F57" s="62"/>
    </row>
    <row r="58" spans="1:6" s="63" customFormat="1" ht="2.25" customHeight="1">
      <c r="A58" s="75"/>
      <c r="B58" s="76"/>
      <c r="C58" s="76"/>
      <c r="D58" s="76"/>
      <c r="E58" s="61"/>
      <c r="F58" s="62"/>
    </row>
    <row r="59" spans="1:6" ht="9" customHeight="1" thickBot="1">
      <c r="A59" s="77"/>
      <c r="B59" s="78"/>
      <c r="C59" s="78"/>
      <c r="D59" s="78"/>
      <c r="F59" s="62"/>
    </row>
    <row r="60" spans="1:6" s="82" customFormat="1" ht="15" customHeight="1">
      <c r="A60" s="79" t="s">
        <v>591</v>
      </c>
      <c r="B60" s="121"/>
      <c r="C60" s="121"/>
      <c r="D60" s="121"/>
      <c r="E60" s="81"/>
      <c r="F60" s="62"/>
    </row>
    <row r="61" spans="1:6" ht="6" hidden="1" customHeight="1">
      <c r="A61" s="124"/>
      <c r="C61" s="84"/>
      <c r="F61" s="62"/>
    </row>
    <row r="62" spans="1:6" ht="17.100000000000001" hidden="1" customHeight="1">
      <c r="A62" s="311"/>
      <c r="B62" s="311"/>
      <c r="C62" s="311"/>
      <c r="D62" s="311"/>
      <c r="F62" s="62"/>
    </row>
    <row r="63" spans="1:6" s="50" customFormat="1" ht="24" customHeight="1">
      <c r="A63" s="312" t="s">
        <v>698</v>
      </c>
      <c r="B63" s="312"/>
      <c r="C63" s="312"/>
      <c r="D63" s="312"/>
      <c r="E63" s="49"/>
      <c r="F63" s="62"/>
    </row>
    <row r="64" spans="1:6" s="52" customFormat="1" ht="17.100000000000001" customHeight="1">
      <c r="A64" s="313">
        <v>46081</v>
      </c>
      <c r="B64" s="314"/>
      <c r="C64" s="314"/>
      <c r="D64" s="314"/>
      <c r="E64" s="51"/>
      <c r="F64" s="62"/>
    </row>
    <row r="65" spans="1:6" s="5" customFormat="1" ht="15" customHeight="1">
      <c r="A65" s="315" t="s">
        <v>545</v>
      </c>
      <c r="B65" s="316"/>
      <c r="C65" s="316"/>
      <c r="D65" s="316"/>
      <c r="E65" s="85"/>
      <c r="F65" s="62"/>
    </row>
    <row r="66" spans="1:6" ht="3.9" customHeight="1" thickBot="1">
      <c r="F66" s="62"/>
    </row>
    <row r="67" spans="1:6" ht="14.1" customHeight="1">
      <c r="A67" s="317" t="s">
        <v>592</v>
      </c>
      <c r="B67" s="324" t="s">
        <v>699</v>
      </c>
      <c r="C67" s="324"/>
      <c r="D67" s="324"/>
      <c r="F67" s="62"/>
    </row>
    <row r="68" spans="1:6" ht="14.1" customHeight="1">
      <c r="A68" s="318"/>
      <c r="B68" s="56" t="s">
        <v>548</v>
      </c>
      <c r="C68" s="56" t="s">
        <v>549</v>
      </c>
      <c r="D68" s="56" t="s">
        <v>550</v>
      </c>
      <c r="F68" s="62"/>
    </row>
    <row r="69" spans="1:6" ht="2.1" customHeight="1">
      <c r="A69" s="57"/>
      <c r="B69" s="86">
        <v>100</v>
      </c>
      <c r="C69" s="86">
        <v>200</v>
      </c>
      <c r="D69" s="86">
        <v>300</v>
      </c>
      <c r="F69" s="62"/>
    </row>
    <row r="70" spans="1:6" s="63" customFormat="1" ht="10.199999999999999" customHeight="1">
      <c r="A70" s="87" t="s">
        <v>593</v>
      </c>
      <c r="B70" s="60">
        <v>0</v>
      </c>
      <c r="C70" s="60">
        <v>0</v>
      </c>
      <c r="D70" s="60">
        <v>0</v>
      </c>
      <c r="E70" s="61"/>
      <c r="F70" s="62"/>
    </row>
    <row r="71" spans="1:6" s="63" customFormat="1" ht="2.1" customHeight="1">
      <c r="A71" s="88"/>
      <c r="B71" s="67"/>
      <c r="C71" s="67"/>
      <c r="D71" s="67"/>
      <c r="E71" s="61"/>
      <c r="F71" s="62"/>
    </row>
    <row r="72" spans="1:6" s="63" customFormat="1" ht="10.199999999999999" customHeight="1">
      <c r="A72" s="88" t="s">
        <v>594</v>
      </c>
      <c r="B72" s="67">
        <v>0</v>
      </c>
      <c r="C72" s="67">
        <v>0</v>
      </c>
      <c r="D72" s="67">
        <v>0</v>
      </c>
      <c r="E72" s="61"/>
      <c r="F72" s="62"/>
    </row>
    <row r="73" spans="1:6" s="63" customFormat="1" ht="10.199999999999999" customHeight="1">
      <c r="A73" s="88" t="s">
        <v>595</v>
      </c>
      <c r="B73" s="67">
        <v>0</v>
      </c>
      <c r="C73" s="67">
        <v>0</v>
      </c>
      <c r="D73" s="67">
        <v>0</v>
      </c>
      <c r="E73" s="61"/>
      <c r="F73" s="62"/>
    </row>
    <row r="74" spans="1:6" s="63" customFormat="1" ht="10.199999999999999" customHeight="1">
      <c r="A74" s="88" t="s">
        <v>596</v>
      </c>
      <c r="B74" s="67">
        <v>0</v>
      </c>
      <c r="C74" s="67">
        <v>0</v>
      </c>
      <c r="D74" s="67">
        <v>0</v>
      </c>
      <c r="E74" s="61"/>
      <c r="F74" s="62"/>
    </row>
    <row r="75" spans="1:6" s="63" customFormat="1" ht="10.199999999999999" customHeight="1">
      <c r="A75" s="89" t="s">
        <v>597</v>
      </c>
      <c r="B75" s="65">
        <v>0</v>
      </c>
      <c r="C75" s="65">
        <v>0</v>
      </c>
      <c r="D75" s="65">
        <v>0</v>
      </c>
      <c r="E75" s="61"/>
      <c r="F75" s="62"/>
    </row>
    <row r="76" spans="1:6" s="63" customFormat="1" ht="10.199999999999999" customHeight="1">
      <c r="A76" s="89" t="s">
        <v>598</v>
      </c>
      <c r="B76" s="65">
        <v>0</v>
      </c>
      <c r="C76" s="65">
        <v>0</v>
      </c>
      <c r="D76" s="65">
        <v>0</v>
      </c>
      <c r="E76" s="61"/>
      <c r="F76" s="62"/>
    </row>
    <row r="77" spans="1:6" s="63" customFormat="1" ht="10.199999999999999" customHeight="1">
      <c r="A77" s="89" t="s">
        <v>599</v>
      </c>
      <c r="B77" s="65">
        <v>0</v>
      </c>
      <c r="C77" s="65">
        <v>0</v>
      </c>
      <c r="D77" s="65">
        <v>0</v>
      </c>
      <c r="E77" s="61"/>
      <c r="F77" s="62"/>
    </row>
    <row r="78" spans="1:6" s="63" customFormat="1" ht="10.199999999999999" customHeight="1">
      <c r="A78" s="89" t="s">
        <v>600</v>
      </c>
      <c r="B78" s="65">
        <v>0</v>
      </c>
      <c r="C78" s="65">
        <v>0</v>
      </c>
      <c r="D78" s="65">
        <v>0</v>
      </c>
      <c r="E78" s="61"/>
      <c r="F78" s="62"/>
    </row>
    <row r="79" spans="1:6" s="63" customFormat="1" ht="10.199999999999999" customHeight="1">
      <c r="A79" s="88" t="s">
        <v>601</v>
      </c>
      <c r="B79" s="67">
        <v>0</v>
      </c>
      <c r="C79" s="67">
        <v>0</v>
      </c>
      <c r="D79" s="67">
        <v>0</v>
      </c>
      <c r="E79" s="61"/>
      <c r="F79" s="62"/>
    </row>
    <row r="80" spans="1:6" s="63" customFormat="1" ht="10.199999999999999" customHeight="1">
      <c r="A80" s="88" t="s">
        <v>602</v>
      </c>
      <c r="B80" s="67">
        <v>0</v>
      </c>
      <c r="C80" s="67">
        <v>0</v>
      </c>
      <c r="D80" s="67">
        <v>0</v>
      </c>
      <c r="E80" s="61"/>
      <c r="F80" s="62"/>
    </row>
    <row r="81" spans="1:6" s="63" customFormat="1" ht="10.199999999999999" customHeight="1">
      <c r="A81" s="89" t="s">
        <v>603</v>
      </c>
      <c r="B81" s="65">
        <v>0</v>
      </c>
      <c r="C81" s="65">
        <v>0</v>
      </c>
      <c r="D81" s="65">
        <v>0</v>
      </c>
      <c r="E81" s="61"/>
      <c r="F81" s="62"/>
    </row>
    <row r="82" spans="1:6" s="63" customFormat="1" ht="10.199999999999999" customHeight="1">
      <c r="A82" s="89" t="s">
        <v>604</v>
      </c>
      <c r="B82" s="65">
        <v>0</v>
      </c>
      <c r="C82" s="65">
        <v>0</v>
      </c>
      <c r="D82" s="65">
        <v>0</v>
      </c>
      <c r="E82" s="61"/>
      <c r="F82" s="62"/>
    </row>
    <row r="83" spans="1:6" s="63" customFormat="1" ht="3.15" customHeight="1">
      <c r="A83" s="89"/>
      <c r="B83" s="65"/>
      <c r="C83" s="65"/>
      <c r="D83" s="65"/>
      <c r="E83" s="61"/>
      <c r="F83" s="62"/>
    </row>
    <row r="84" spans="1:6" s="63" customFormat="1" ht="10.199999999999999" customHeight="1">
      <c r="A84" s="90" t="s">
        <v>605</v>
      </c>
      <c r="B84" s="60">
        <v>0</v>
      </c>
      <c r="C84" s="60">
        <v>0</v>
      </c>
      <c r="D84" s="60">
        <v>0</v>
      </c>
      <c r="E84" s="61"/>
      <c r="F84" s="62"/>
    </row>
    <row r="85" spans="1:6" s="63" customFormat="1" ht="10.199999999999999" customHeight="1">
      <c r="A85" s="89" t="s">
        <v>606</v>
      </c>
      <c r="B85" s="65">
        <v>0</v>
      </c>
      <c r="C85" s="65">
        <v>0</v>
      </c>
      <c r="D85" s="65">
        <v>0</v>
      </c>
      <c r="E85" s="61"/>
      <c r="F85" s="62"/>
    </row>
    <row r="86" spans="1:6" s="63" customFormat="1" ht="10.199999999999999" customHeight="1">
      <c r="A86" s="89" t="s">
        <v>607</v>
      </c>
      <c r="B86" s="65">
        <v>0</v>
      </c>
      <c r="C86" s="65">
        <v>0</v>
      </c>
      <c r="D86" s="65">
        <v>0</v>
      </c>
      <c r="E86" s="61"/>
      <c r="F86" s="62"/>
    </row>
    <row r="87" spans="1:6" s="63" customFormat="1" ht="10.199999999999999" customHeight="1">
      <c r="A87" s="89" t="s">
        <v>608</v>
      </c>
      <c r="B87" s="65">
        <v>0</v>
      </c>
      <c r="C87" s="65">
        <v>0</v>
      </c>
      <c r="D87" s="65">
        <v>0</v>
      </c>
      <c r="E87" s="61"/>
      <c r="F87" s="62"/>
    </row>
    <row r="88" spans="1:6" s="63" customFormat="1" ht="3.15" customHeight="1">
      <c r="A88" s="89"/>
      <c r="B88" s="65"/>
      <c r="C88" s="65"/>
      <c r="D88" s="65"/>
      <c r="E88" s="61"/>
      <c r="F88" s="62"/>
    </row>
    <row r="89" spans="1:6" s="63" customFormat="1" ht="10.199999999999999" customHeight="1">
      <c r="A89" s="88" t="s">
        <v>556</v>
      </c>
      <c r="B89" s="67">
        <v>0</v>
      </c>
      <c r="C89" s="67">
        <v>0</v>
      </c>
      <c r="D89" s="67">
        <v>0</v>
      </c>
      <c r="E89" s="61"/>
      <c r="F89" s="62"/>
    </row>
    <row r="90" spans="1:6" s="63" customFormat="1" ht="3.15" customHeight="1">
      <c r="A90" s="88"/>
      <c r="B90" s="67"/>
      <c r="C90" s="67"/>
      <c r="D90" s="67"/>
      <c r="E90" s="61"/>
      <c r="F90" s="62"/>
    </row>
    <row r="91" spans="1:6" s="63" customFormat="1" ht="10.199999999999999" customHeight="1">
      <c r="A91" s="87" t="s">
        <v>609</v>
      </c>
      <c r="B91" s="60">
        <v>2017093.4909999999</v>
      </c>
      <c r="C91" s="60">
        <v>2779568.7949999999</v>
      </c>
      <c r="D91" s="60">
        <v>4796662.2860000003</v>
      </c>
      <c r="E91" s="61"/>
      <c r="F91" s="62"/>
    </row>
    <row r="92" spans="1:6" s="63" customFormat="1" ht="10.199999999999999" customHeight="1">
      <c r="A92" s="89" t="s">
        <v>610</v>
      </c>
      <c r="B92" s="65">
        <v>1323166.8529999999</v>
      </c>
      <c r="C92" s="65">
        <v>0</v>
      </c>
      <c r="D92" s="65">
        <v>1323166.8529999999</v>
      </c>
      <c r="E92" s="61"/>
      <c r="F92" s="62"/>
    </row>
    <row r="93" spans="1:6" s="63" customFormat="1" ht="10.199999999999999" customHeight="1">
      <c r="A93" s="89" t="s">
        <v>611</v>
      </c>
      <c r="B93" s="65">
        <v>693926.63699999999</v>
      </c>
      <c r="C93" s="65">
        <v>2779568.7949999999</v>
      </c>
      <c r="D93" s="65">
        <v>3473495.432</v>
      </c>
      <c r="E93" s="61"/>
      <c r="F93" s="62"/>
    </row>
    <row r="94" spans="1:6" s="63" customFormat="1" ht="3.15" customHeight="1">
      <c r="A94" s="89"/>
      <c r="B94" s="65"/>
      <c r="C94" s="65"/>
      <c r="D94" s="65"/>
      <c r="E94" s="61"/>
      <c r="F94" s="62"/>
    </row>
    <row r="95" spans="1:6" s="63" customFormat="1" ht="10.199999999999999" customHeight="1">
      <c r="A95" s="87" t="s">
        <v>612</v>
      </c>
      <c r="B95" s="60">
        <v>1184566.1880000001</v>
      </c>
      <c r="C95" s="60">
        <v>2009344.541</v>
      </c>
      <c r="D95" s="60">
        <v>3193910.73</v>
      </c>
      <c r="E95" s="61"/>
      <c r="F95" s="62"/>
    </row>
    <row r="96" spans="1:6" s="63" customFormat="1" ht="10.199999999999999" customHeight="1">
      <c r="A96" s="89" t="s">
        <v>613</v>
      </c>
      <c r="B96" s="67">
        <v>0</v>
      </c>
      <c r="C96" s="67">
        <v>0</v>
      </c>
      <c r="D96" s="67">
        <v>0</v>
      </c>
      <c r="E96" s="61"/>
      <c r="F96" s="62"/>
    </row>
    <row r="97" spans="1:6" s="63" customFormat="1" ht="10.199999999999999" customHeight="1">
      <c r="A97" s="89" t="s">
        <v>614</v>
      </c>
      <c r="B97" s="67">
        <v>0</v>
      </c>
      <c r="C97" s="67">
        <v>0</v>
      </c>
      <c r="D97" s="67">
        <v>0</v>
      </c>
      <c r="E97" s="61"/>
      <c r="F97" s="62"/>
    </row>
    <row r="98" spans="1:6" s="63" customFormat="1" ht="10.199999999999999" customHeight="1">
      <c r="A98" s="89" t="s">
        <v>615</v>
      </c>
      <c r="B98" s="65">
        <v>1184566.1880000001</v>
      </c>
      <c r="C98" s="65">
        <v>2009344.541</v>
      </c>
      <c r="D98" s="65">
        <v>3193910.73</v>
      </c>
      <c r="E98" s="61"/>
      <c r="F98" s="62"/>
    </row>
    <row r="99" spans="1:6" s="63" customFormat="1" ht="3.15" customHeight="1">
      <c r="A99" s="89"/>
      <c r="B99" s="65"/>
      <c r="C99" s="65"/>
      <c r="D99" s="65"/>
      <c r="E99" s="61"/>
      <c r="F99" s="62"/>
    </row>
    <row r="100" spans="1:6" s="63" customFormat="1" ht="10.199999999999999" customHeight="1">
      <c r="A100" s="88" t="s">
        <v>616</v>
      </c>
      <c r="B100" s="67">
        <v>1132482.6950000001</v>
      </c>
      <c r="C100" s="67">
        <v>4721.1099999999997</v>
      </c>
      <c r="D100" s="67">
        <v>1137203.8049999999</v>
      </c>
      <c r="E100" s="61"/>
      <c r="F100" s="62"/>
    </row>
    <row r="101" spans="1:6" s="63" customFormat="1" ht="3.15" customHeight="1">
      <c r="A101" s="89"/>
      <c r="B101" s="65"/>
      <c r="C101" s="65"/>
      <c r="D101" s="65"/>
      <c r="E101" s="61"/>
      <c r="F101" s="62"/>
    </row>
    <row r="102" spans="1:6" s="63" customFormat="1" ht="10.199999999999999" customHeight="1">
      <c r="A102" s="87" t="s">
        <v>617</v>
      </c>
      <c r="B102" s="60">
        <v>43339.968000000001</v>
      </c>
      <c r="C102" s="60">
        <v>62429.336000000003</v>
      </c>
      <c r="D102" s="60">
        <v>105769.304</v>
      </c>
      <c r="E102" s="61"/>
      <c r="F102" s="62"/>
    </row>
    <row r="103" spans="1:6" s="63" customFormat="1" ht="10.199999999999999" customHeight="1">
      <c r="A103" s="89" t="s">
        <v>618</v>
      </c>
      <c r="B103" s="65">
        <v>0</v>
      </c>
      <c r="C103" s="65">
        <v>0</v>
      </c>
      <c r="D103" s="65">
        <v>0</v>
      </c>
      <c r="E103" s="61"/>
      <c r="F103" s="62"/>
    </row>
    <row r="104" spans="1:6" s="63" customFormat="1" ht="10.199999999999999" customHeight="1">
      <c r="A104" s="89" t="s">
        <v>619</v>
      </c>
      <c r="B104" s="65">
        <v>0</v>
      </c>
      <c r="C104" s="65">
        <v>0</v>
      </c>
      <c r="D104" s="65">
        <v>0</v>
      </c>
      <c r="E104" s="61"/>
      <c r="F104" s="62"/>
    </row>
    <row r="105" spans="1:6" s="63" customFormat="1" ht="10.199999999999999" customHeight="1">
      <c r="A105" s="89" t="s">
        <v>620</v>
      </c>
      <c r="B105" s="65">
        <v>0</v>
      </c>
      <c r="C105" s="65">
        <v>0</v>
      </c>
      <c r="D105" s="65">
        <v>0</v>
      </c>
      <c r="E105" s="61"/>
      <c r="F105" s="62"/>
    </row>
    <row r="106" spans="1:6" s="63" customFormat="1" ht="10.199999999999999" customHeight="1">
      <c r="A106" s="89" t="s">
        <v>621</v>
      </c>
      <c r="B106" s="65">
        <v>34341.610999999997</v>
      </c>
      <c r="C106" s="65">
        <v>26621.163</v>
      </c>
      <c r="D106" s="65">
        <v>60962.775000000001</v>
      </c>
      <c r="E106" s="61"/>
      <c r="F106" s="62"/>
    </row>
    <row r="107" spans="1:6" s="63" customFormat="1" ht="10.199999999999999" customHeight="1">
      <c r="A107" s="89" t="s">
        <v>622</v>
      </c>
      <c r="B107" s="65">
        <v>8998.3559999999998</v>
      </c>
      <c r="C107" s="65">
        <v>35808.173000000003</v>
      </c>
      <c r="D107" s="65">
        <v>44806.529000000002</v>
      </c>
      <c r="E107" s="61"/>
      <c r="F107" s="62"/>
    </row>
    <row r="108" spans="1:6" s="63" customFormat="1" ht="10.199999999999999" customHeight="1">
      <c r="A108" s="89" t="s">
        <v>623</v>
      </c>
      <c r="B108" s="65">
        <v>0</v>
      </c>
      <c r="C108" s="65">
        <v>0</v>
      </c>
      <c r="D108" s="65">
        <v>0</v>
      </c>
      <c r="E108" s="61"/>
      <c r="F108" s="62"/>
    </row>
    <row r="109" spans="1:6" s="63" customFormat="1" ht="3.15" customHeight="1">
      <c r="A109" s="89"/>
      <c r="B109" s="65"/>
      <c r="C109" s="65"/>
      <c r="D109" s="65"/>
      <c r="E109" s="61"/>
      <c r="F109" s="62"/>
    </row>
    <row r="110" spans="1:6" s="63" customFormat="1" ht="10.199999999999999" customHeight="1">
      <c r="A110" s="87" t="s">
        <v>624</v>
      </c>
      <c r="B110" s="60">
        <v>104556.636</v>
      </c>
      <c r="C110" s="60">
        <v>2.677</v>
      </c>
      <c r="D110" s="60">
        <v>104559.31299999999</v>
      </c>
      <c r="E110" s="61"/>
      <c r="F110" s="62"/>
    </row>
    <row r="111" spans="1:6" s="63" customFormat="1" ht="3.15" customHeight="1">
      <c r="A111" s="89"/>
      <c r="B111" s="65"/>
      <c r="C111" s="65"/>
      <c r="D111" s="65"/>
      <c r="E111" s="61"/>
      <c r="F111" s="62"/>
    </row>
    <row r="112" spans="1:6" s="63" customFormat="1" ht="10.199999999999999" customHeight="1">
      <c r="A112" s="68" t="s">
        <v>625</v>
      </c>
      <c r="B112" s="60">
        <v>4160.9380000000001</v>
      </c>
      <c r="C112" s="60">
        <v>680.91099999999994</v>
      </c>
      <c r="D112" s="60">
        <v>4841.8500000000004</v>
      </c>
      <c r="E112" s="61"/>
      <c r="F112" s="62"/>
    </row>
    <row r="113" spans="1:7" s="63" customFormat="1" ht="10.199999999999999" customHeight="1">
      <c r="A113" s="69" t="s">
        <v>626</v>
      </c>
      <c r="B113" s="67">
        <v>0</v>
      </c>
      <c r="C113" s="67">
        <v>0</v>
      </c>
      <c r="D113" s="67">
        <v>0</v>
      </c>
      <c r="E113" s="61"/>
      <c r="F113" s="62"/>
    </row>
    <row r="114" spans="1:7" s="63" customFormat="1" ht="10.199999999999999" customHeight="1">
      <c r="A114" s="69" t="s">
        <v>627</v>
      </c>
      <c r="B114" s="67">
        <v>4160.9380000000001</v>
      </c>
      <c r="C114" s="67">
        <v>680.91099999999994</v>
      </c>
      <c r="D114" s="67">
        <v>4841.8500000000004</v>
      </c>
      <c r="E114" s="61"/>
      <c r="F114" s="62"/>
    </row>
    <row r="115" spans="1:7" s="63" customFormat="1" ht="5.0999999999999996" customHeight="1">
      <c r="A115" s="88"/>
      <c r="B115" s="67"/>
      <c r="C115" s="67"/>
      <c r="D115" s="67"/>
      <c r="E115" s="61"/>
      <c r="F115" s="62"/>
    </row>
    <row r="116" spans="1:7" s="15" customFormat="1" ht="10.199999999999999" customHeight="1">
      <c r="A116" s="66" t="s">
        <v>628</v>
      </c>
      <c r="B116" s="67">
        <v>0</v>
      </c>
      <c r="C116" s="67">
        <v>0</v>
      </c>
      <c r="D116" s="67">
        <v>0</v>
      </c>
      <c r="E116" s="91"/>
      <c r="F116" s="62"/>
    </row>
    <row r="117" spans="1:7" s="63" customFormat="1" ht="3.15" customHeight="1">
      <c r="A117" s="89"/>
      <c r="B117" s="67"/>
      <c r="C117" s="67"/>
      <c r="D117" s="67"/>
      <c r="E117" s="61"/>
      <c r="F117" s="62"/>
    </row>
    <row r="118" spans="1:7" s="63" customFormat="1" ht="10.5" customHeight="1">
      <c r="A118" s="87" t="s">
        <v>629</v>
      </c>
      <c r="B118" s="60">
        <v>4486199.9179999996</v>
      </c>
      <c r="C118" s="60">
        <v>4856747.3720000004</v>
      </c>
      <c r="D118" s="60">
        <v>9342947.2909999993</v>
      </c>
      <c r="E118" s="71"/>
      <c r="F118" s="62"/>
    </row>
    <row r="119" spans="1:7" s="63" customFormat="1" ht="3.15" customHeight="1">
      <c r="A119" s="89"/>
      <c r="B119" s="67"/>
      <c r="C119" s="67"/>
      <c r="D119" s="67"/>
      <c r="E119" s="61"/>
      <c r="F119" s="62"/>
    </row>
    <row r="120" spans="1:7" s="63" customFormat="1" ht="12.75" customHeight="1">
      <c r="A120" s="87" t="s">
        <v>630</v>
      </c>
      <c r="B120" s="60">
        <v>3743875.9589999998</v>
      </c>
      <c r="C120" s="60">
        <v>823.26900000000001</v>
      </c>
      <c r="D120" s="60">
        <v>3744699.2289999998</v>
      </c>
      <c r="E120" s="120"/>
      <c r="F120" s="120"/>
      <c r="G120" s="125"/>
    </row>
    <row r="121" spans="1:7" s="63" customFormat="1" ht="10.199999999999999" customHeight="1">
      <c r="A121" s="89" t="s">
        <v>631</v>
      </c>
      <c r="B121" s="65">
        <v>3637734.048</v>
      </c>
      <c r="C121" s="65">
        <v>0</v>
      </c>
      <c r="D121" s="65">
        <v>3637734.048</v>
      </c>
      <c r="E121" s="120"/>
      <c r="F121" s="62"/>
    </row>
    <row r="122" spans="1:7" s="63" customFormat="1" ht="10.199999999999999" customHeight="1">
      <c r="A122" s="89" t="s">
        <v>632</v>
      </c>
      <c r="B122" s="65">
        <v>0</v>
      </c>
      <c r="C122" s="65">
        <v>0</v>
      </c>
      <c r="D122" s="65">
        <v>0</v>
      </c>
      <c r="E122" s="120"/>
      <c r="F122" s="62"/>
    </row>
    <row r="123" spans="1:7" s="63" customFormat="1" ht="10.199999999999999" customHeight="1">
      <c r="A123" s="89" t="s">
        <v>633</v>
      </c>
      <c r="B123" s="65">
        <v>58436.752</v>
      </c>
      <c r="C123" s="65">
        <v>0</v>
      </c>
      <c r="D123" s="65">
        <v>58436.752</v>
      </c>
      <c r="E123" s="120"/>
      <c r="F123" s="62"/>
      <c r="G123" s="62"/>
    </row>
    <row r="124" spans="1:7" s="63" customFormat="1" ht="10.199999999999999" customHeight="1">
      <c r="A124" s="89" t="s">
        <v>634</v>
      </c>
      <c r="B124" s="65">
        <v>-88907.506999999998</v>
      </c>
      <c r="C124" s="65">
        <v>823.26900000000001</v>
      </c>
      <c r="D124" s="65">
        <v>-88084.236999999994</v>
      </c>
      <c r="E124" s="120"/>
      <c r="F124" s="62"/>
    </row>
    <row r="125" spans="1:7" s="63" customFormat="1" ht="10.199999999999999" customHeight="1">
      <c r="A125" s="89" t="s">
        <v>635</v>
      </c>
      <c r="B125" s="65">
        <v>120170.261</v>
      </c>
      <c r="C125" s="65">
        <v>0</v>
      </c>
      <c r="D125" s="65">
        <v>120170.261</v>
      </c>
      <c r="E125" s="120"/>
      <c r="F125" s="62"/>
    </row>
    <row r="126" spans="1:7" s="63" customFormat="1" ht="10.199999999999999" customHeight="1">
      <c r="A126" s="89" t="s">
        <v>636</v>
      </c>
      <c r="B126" s="65">
        <v>16442.404999999999</v>
      </c>
      <c r="C126" s="65">
        <v>0</v>
      </c>
      <c r="D126" s="65">
        <v>16442.404999999999</v>
      </c>
      <c r="E126" s="120"/>
      <c r="F126" s="62"/>
    </row>
    <row r="127" spans="1:7" s="63" customFormat="1" ht="2.1" customHeight="1">
      <c r="A127" s="89"/>
      <c r="B127" s="65"/>
      <c r="C127" s="65"/>
      <c r="D127" s="65"/>
      <c r="E127" s="61"/>
      <c r="F127" s="62"/>
    </row>
    <row r="128" spans="1:7" s="63" customFormat="1" ht="12.15" customHeight="1">
      <c r="A128" s="87" t="s">
        <v>637</v>
      </c>
      <c r="B128" s="60">
        <v>8230075.8779999996</v>
      </c>
      <c r="C128" s="60">
        <v>4857570.642</v>
      </c>
      <c r="D128" s="60">
        <v>13087646.52</v>
      </c>
      <c r="E128" s="61"/>
      <c r="F128" s="62"/>
    </row>
    <row r="129" spans="1:6" s="63" customFormat="1" ht="2.1" customHeight="1">
      <c r="A129" s="92"/>
      <c r="B129" s="76"/>
      <c r="C129" s="76"/>
      <c r="D129" s="76"/>
      <c r="E129" s="61"/>
      <c r="F129" s="62"/>
    </row>
    <row r="130" spans="1:6" s="63" customFormat="1" ht="12.75" customHeight="1">
      <c r="A130" s="87" t="s">
        <v>638</v>
      </c>
      <c r="B130" s="60">
        <v>63724.358999999997</v>
      </c>
      <c r="C130" s="60">
        <v>4382741.4689999996</v>
      </c>
      <c r="D130" s="60">
        <v>4446465.8289999999</v>
      </c>
      <c r="E130" s="61"/>
      <c r="F130" s="62"/>
    </row>
    <row r="131" spans="1:6" s="63" customFormat="1" ht="10.199999999999999" customHeight="1">
      <c r="A131" s="69" t="s">
        <v>639</v>
      </c>
      <c r="B131" s="65">
        <v>0</v>
      </c>
      <c r="C131" s="65">
        <v>0</v>
      </c>
      <c r="D131" s="65">
        <v>0</v>
      </c>
      <c r="E131" s="61"/>
      <c r="F131" s="62"/>
    </row>
    <row r="132" spans="1:6" s="63" customFormat="1" ht="10.199999999999999" customHeight="1">
      <c r="A132" s="89" t="s">
        <v>640</v>
      </c>
      <c r="B132" s="65">
        <v>0</v>
      </c>
      <c r="C132" s="65">
        <v>0</v>
      </c>
      <c r="D132" s="65">
        <v>0</v>
      </c>
      <c r="E132" s="61"/>
      <c r="F132" s="62"/>
    </row>
    <row r="133" spans="1:6" s="63" customFormat="1" ht="10.199999999999999" customHeight="1">
      <c r="A133" s="89" t="s">
        <v>641</v>
      </c>
      <c r="B133" s="65">
        <v>0</v>
      </c>
      <c r="C133" s="65">
        <v>4372736.0070000002</v>
      </c>
      <c r="D133" s="65">
        <v>4372736.0070000002</v>
      </c>
      <c r="E133" s="61"/>
      <c r="F133" s="62"/>
    </row>
    <row r="134" spans="1:6" s="63" customFormat="1" ht="10.199999999999999" customHeight="1">
      <c r="A134" s="89" t="s">
        <v>642</v>
      </c>
      <c r="B134" s="65">
        <v>63724.358999999997</v>
      </c>
      <c r="C134" s="65">
        <v>10005.462</v>
      </c>
      <c r="D134" s="65">
        <v>73729.820999999996</v>
      </c>
      <c r="E134" s="61"/>
      <c r="F134" s="62"/>
    </row>
    <row r="135" spans="1:6" ht="8.4" customHeight="1" thickBot="1">
      <c r="A135" s="93"/>
      <c r="B135" s="93"/>
      <c r="C135" s="93"/>
      <c r="D135" s="93"/>
      <c r="F135" s="62"/>
    </row>
    <row r="136" spans="1:6" s="82" customFormat="1" ht="14.25" customHeight="1">
      <c r="A136" s="96" t="s">
        <v>591</v>
      </c>
      <c r="B136" s="122"/>
      <c r="C136" s="122"/>
      <c r="D136" s="122"/>
      <c r="E136" s="81"/>
    </row>
    <row r="137" spans="1:6" s="82" customFormat="1" ht="10.199999999999999">
      <c r="A137" s="96" t="s">
        <v>643</v>
      </c>
      <c r="B137" s="122"/>
      <c r="C137" s="122"/>
      <c r="D137" s="122"/>
      <c r="E137" s="81"/>
    </row>
    <row r="138" spans="1:6">
      <c r="B138" s="122"/>
      <c r="C138" s="122"/>
      <c r="D138" s="122"/>
    </row>
    <row r="139" spans="1:6" ht="12.75" customHeight="1">
      <c r="D139" s="97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hyperlinks>
    <hyperlink ref="A1:D1" location="Índice!A1" display="Volver al Índice" xr:uid="{922AED96-CF2E-468D-AD1D-5FD9F4B875F1}"/>
  </hyperlink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FBB51-E5A7-4C2D-9C44-A1F510F69CBF}">
  <dimension ref="A1:E88"/>
  <sheetViews>
    <sheetView showGridLines="0" zoomScaleNormal="100" workbookViewId="0">
      <selection sqref="A1:D1"/>
    </sheetView>
  </sheetViews>
  <sheetFormatPr baseColWidth="10" defaultColWidth="11.33203125" defaultRowHeight="13.8"/>
  <cols>
    <col min="1" max="1" width="70.6640625" style="55" customWidth="1"/>
    <col min="2" max="4" width="27.6640625" style="55" customWidth="1"/>
    <col min="5" max="5" width="21.6640625" style="7" bestFit="1" customWidth="1"/>
    <col min="6" max="16384" width="11.33203125" style="7"/>
  </cols>
  <sheetData>
    <row r="1" spans="1:5" s="16" customFormat="1" ht="16.2" customHeight="1">
      <c r="A1" s="320" t="s">
        <v>810</v>
      </c>
      <c r="B1" s="320"/>
      <c r="C1" s="320"/>
      <c r="D1" s="320"/>
    </row>
    <row r="2" spans="1:5" s="98" customFormat="1" ht="24" customHeight="1">
      <c r="A2" s="321" t="s">
        <v>700</v>
      </c>
      <c r="B2" s="321"/>
      <c r="C2" s="321"/>
      <c r="D2" s="321"/>
    </row>
    <row r="3" spans="1:5" s="99" customFormat="1" ht="16.2" customHeight="1">
      <c r="A3" s="322">
        <v>46081</v>
      </c>
      <c r="B3" s="322"/>
      <c r="C3" s="322"/>
      <c r="D3" s="322"/>
    </row>
    <row r="4" spans="1:5" s="100" customFormat="1" ht="15" customHeight="1">
      <c r="A4" s="315" t="s">
        <v>545</v>
      </c>
      <c r="B4" s="316"/>
      <c r="C4" s="316"/>
      <c r="D4" s="316"/>
    </row>
    <row r="5" spans="1:5" s="16" customFormat="1" ht="3.9" customHeight="1" thickBot="1">
      <c r="A5" s="101"/>
      <c r="B5" s="102"/>
      <c r="C5" s="102"/>
      <c r="D5" s="102"/>
    </row>
    <row r="6" spans="1:5" s="16" customFormat="1" ht="16.2" customHeight="1">
      <c r="A6" s="103"/>
      <c r="B6" s="324" t="s">
        <v>699</v>
      </c>
      <c r="C6" s="324"/>
      <c r="D6" s="324"/>
    </row>
    <row r="7" spans="1:5" s="16" customFormat="1" ht="14.1" customHeight="1">
      <c r="A7" s="104"/>
      <c r="B7" s="56" t="s">
        <v>548</v>
      </c>
      <c r="C7" s="56" t="s">
        <v>549</v>
      </c>
      <c r="D7" s="56" t="s">
        <v>550</v>
      </c>
    </row>
    <row r="8" spans="1:5" s="16" customFormat="1" ht="3.15" customHeight="1">
      <c r="A8" s="57"/>
      <c r="B8" s="86"/>
      <c r="C8" s="86"/>
      <c r="D8" s="86"/>
    </row>
    <row r="9" spans="1:5" s="15" customFormat="1" ht="8.6999999999999993" customHeight="1">
      <c r="A9" s="105" t="s">
        <v>645</v>
      </c>
      <c r="B9" s="106">
        <v>130609.68470999999</v>
      </c>
      <c r="C9" s="106">
        <v>4042.1789899999994</v>
      </c>
      <c r="D9" s="106">
        <v>134651.86369999999</v>
      </c>
      <c r="E9" s="107"/>
    </row>
    <row r="10" spans="1:5" s="15" customFormat="1" ht="8.6999999999999993" customHeight="1">
      <c r="A10" s="108" t="s">
        <v>646</v>
      </c>
      <c r="B10" s="109">
        <v>4487.6624499999998</v>
      </c>
      <c r="C10" s="109">
        <v>3566.4337</v>
      </c>
      <c r="D10" s="109">
        <v>8054.0961499999994</v>
      </c>
    </row>
    <row r="11" spans="1:5" s="15" customFormat="1" ht="8.6999999999999993" customHeight="1">
      <c r="A11" s="64" t="s">
        <v>647</v>
      </c>
      <c r="B11" s="109">
        <v>0</v>
      </c>
      <c r="C11" s="109">
        <v>0</v>
      </c>
      <c r="D11" s="109">
        <v>0</v>
      </c>
    </row>
    <row r="12" spans="1:5" s="15" customFormat="1" ht="8.6999999999999993" customHeight="1">
      <c r="A12" s="64" t="s">
        <v>648</v>
      </c>
      <c r="B12" s="109">
        <v>2699.57798</v>
      </c>
      <c r="C12" s="109">
        <v>370.44260000000003</v>
      </c>
      <c r="D12" s="109">
        <v>3070.0205799999999</v>
      </c>
    </row>
    <row r="13" spans="1:5" s="15" customFormat="1" ht="8.6999999999999993" customHeight="1">
      <c r="A13" s="64" t="s">
        <v>649</v>
      </c>
      <c r="B13" s="109">
        <v>3217.1604300000004</v>
      </c>
      <c r="C13" s="109">
        <v>0.40649000000000002</v>
      </c>
      <c r="D13" s="109">
        <v>3217.5669200000002</v>
      </c>
    </row>
    <row r="14" spans="1:5" s="15" customFormat="1" ht="8.6999999999999993" customHeight="1">
      <c r="A14" s="64" t="s">
        <v>668</v>
      </c>
      <c r="B14" s="109">
        <v>119531.03804</v>
      </c>
      <c r="C14" s="109">
        <v>1.5533800000000002</v>
      </c>
      <c r="D14" s="109">
        <v>119532.59142</v>
      </c>
    </row>
    <row r="15" spans="1:5" s="15" customFormat="1" ht="8.6999999999999993" customHeight="1">
      <c r="A15" s="69" t="s">
        <v>650</v>
      </c>
      <c r="B15" s="109">
        <v>0</v>
      </c>
      <c r="C15" s="109">
        <v>0</v>
      </c>
      <c r="D15" s="109">
        <v>0</v>
      </c>
    </row>
    <row r="16" spans="1:5" s="15" customFormat="1" ht="8.6999999999999993" customHeight="1">
      <c r="A16" s="64" t="s">
        <v>651</v>
      </c>
      <c r="B16" s="109">
        <v>0</v>
      </c>
      <c r="C16" s="109">
        <v>0</v>
      </c>
      <c r="D16" s="109">
        <v>0</v>
      </c>
    </row>
    <row r="17" spans="1:4" s="15" customFormat="1" ht="8.6999999999999993" customHeight="1">
      <c r="A17" s="64" t="s">
        <v>652</v>
      </c>
      <c r="B17" s="109">
        <v>0</v>
      </c>
      <c r="C17" s="109">
        <v>103.32561</v>
      </c>
      <c r="D17" s="109">
        <v>103.32561</v>
      </c>
    </row>
    <row r="18" spans="1:4" s="15" customFormat="1" ht="8.6999999999999993" customHeight="1">
      <c r="A18" s="64" t="s">
        <v>653</v>
      </c>
      <c r="B18" s="109">
        <v>0</v>
      </c>
      <c r="C18" s="109">
        <v>0</v>
      </c>
      <c r="D18" s="109">
        <v>0</v>
      </c>
    </row>
    <row r="19" spans="1:4" s="15" customFormat="1" ht="8.6999999999999993" customHeight="1">
      <c r="A19" s="64" t="s">
        <v>573</v>
      </c>
      <c r="B19" s="109">
        <v>674.24581000000001</v>
      </c>
      <c r="C19" s="109">
        <v>1.721E-2</v>
      </c>
      <c r="D19" s="109">
        <v>674.26301999999998</v>
      </c>
    </row>
    <row r="20" spans="1:4" s="15" customFormat="1" ht="3.15" customHeight="1">
      <c r="A20" s="64"/>
      <c r="B20" s="109"/>
      <c r="C20" s="109"/>
      <c r="D20" s="109"/>
    </row>
    <row r="21" spans="1:4" s="15" customFormat="1" ht="8.6999999999999993" customHeight="1">
      <c r="A21" s="59" t="s">
        <v>654</v>
      </c>
      <c r="B21" s="106">
        <v>35504.670340000004</v>
      </c>
      <c r="C21" s="106">
        <v>61437.421320000001</v>
      </c>
      <c r="D21" s="106">
        <v>96942.091660000006</v>
      </c>
    </row>
    <row r="22" spans="1:4" s="15" customFormat="1" ht="8.6999999999999993" customHeight="1">
      <c r="A22" s="64" t="s">
        <v>655</v>
      </c>
      <c r="B22" s="109">
        <v>0</v>
      </c>
      <c r="C22" s="109">
        <v>0</v>
      </c>
      <c r="D22" s="109">
        <v>0</v>
      </c>
    </row>
    <row r="23" spans="1:4" s="15" customFormat="1" ht="8.6999999999999993" customHeight="1">
      <c r="A23" s="64" t="s">
        <v>656</v>
      </c>
      <c r="B23" s="109">
        <v>0</v>
      </c>
      <c r="C23" s="109">
        <v>0</v>
      </c>
      <c r="D23" s="109">
        <v>0</v>
      </c>
    </row>
    <row r="24" spans="1:4" s="15" customFormat="1" ht="8.6999999999999993" customHeight="1">
      <c r="A24" s="64" t="s">
        <v>647</v>
      </c>
      <c r="B24" s="109">
        <v>0</v>
      </c>
      <c r="C24" s="109">
        <v>0</v>
      </c>
      <c r="D24" s="109">
        <v>0</v>
      </c>
    </row>
    <row r="25" spans="1:4" s="15" customFormat="1" ht="8.6999999999999993" customHeight="1">
      <c r="A25" s="64" t="s">
        <v>657</v>
      </c>
      <c r="B25" s="109">
        <v>22123.525440000001</v>
      </c>
      <c r="C25" s="109">
        <v>18915.813999999998</v>
      </c>
      <c r="D25" s="109">
        <v>41039.339439999996</v>
      </c>
    </row>
    <row r="26" spans="1:4" s="15" customFormat="1" ht="8.6999999999999993" customHeight="1">
      <c r="A26" s="64" t="s">
        <v>673</v>
      </c>
      <c r="B26" s="109">
        <v>0</v>
      </c>
      <c r="C26" s="109">
        <v>0</v>
      </c>
      <c r="D26" s="109">
        <v>0</v>
      </c>
    </row>
    <row r="27" spans="1:4" s="15" customFormat="1" ht="8.6999999999999993" customHeight="1">
      <c r="A27" s="64" t="s">
        <v>658</v>
      </c>
      <c r="B27" s="109">
        <v>11550.054460000001</v>
      </c>
      <c r="C27" s="109">
        <v>15601.76901</v>
      </c>
      <c r="D27" s="109">
        <v>27151.823470000003</v>
      </c>
    </row>
    <row r="28" spans="1:4" s="15" customFormat="1" ht="8.6999999999999993" customHeight="1">
      <c r="A28" s="64" t="s">
        <v>659</v>
      </c>
      <c r="B28" s="109">
        <v>0</v>
      </c>
      <c r="C28" s="109">
        <v>0</v>
      </c>
      <c r="D28" s="109">
        <v>0</v>
      </c>
    </row>
    <row r="29" spans="1:4" s="15" customFormat="1" ht="8.6999999999999993" customHeight="1">
      <c r="A29" s="64" t="s">
        <v>660</v>
      </c>
      <c r="B29" s="109">
        <v>0</v>
      </c>
      <c r="C29" s="109">
        <v>96.120980000000003</v>
      </c>
      <c r="D29" s="109">
        <v>96.120980000000003</v>
      </c>
    </row>
    <row r="30" spans="1:4" s="15" customFormat="1" ht="8.6999999999999993" customHeight="1">
      <c r="A30" s="64" t="s">
        <v>661</v>
      </c>
      <c r="B30" s="109">
        <v>0</v>
      </c>
      <c r="C30" s="109">
        <v>0</v>
      </c>
      <c r="D30" s="109">
        <v>0</v>
      </c>
    </row>
    <row r="31" spans="1:4" s="15" customFormat="1" ht="8.6999999999999993" customHeight="1">
      <c r="A31" s="64" t="s">
        <v>662</v>
      </c>
      <c r="B31" s="109">
        <v>0</v>
      </c>
      <c r="C31" s="109">
        <v>0</v>
      </c>
      <c r="D31" s="109">
        <v>0</v>
      </c>
    </row>
    <row r="32" spans="1:4" s="15" customFormat="1" ht="8.6999999999999993" customHeight="1">
      <c r="A32" s="64" t="s">
        <v>652</v>
      </c>
      <c r="B32" s="109">
        <v>0</v>
      </c>
      <c r="C32" s="109">
        <v>0</v>
      </c>
      <c r="D32" s="109">
        <v>0</v>
      </c>
    </row>
    <row r="33" spans="1:4" s="15" customFormat="1" ht="8.6999999999999993" customHeight="1">
      <c r="A33" s="64" t="s">
        <v>663</v>
      </c>
      <c r="B33" s="109">
        <v>0</v>
      </c>
      <c r="C33" s="109">
        <v>26628.780429999999</v>
      </c>
      <c r="D33" s="109">
        <v>26628.780429999999</v>
      </c>
    </row>
    <row r="34" spans="1:4" s="15" customFormat="1" ht="8.6999999999999993" customHeight="1">
      <c r="A34" s="64" t="s">
        <v>573</v>
      </c>
      <c r="B34" s="109">
        <v>1831.0904399999999</v>
      </c>
      <c r="C34" s="109">
        <v>194.93689999999998</v>
      </c>
      <c r="D34" s="109">
        <v>2026.0273399999999</v>
      </c>
    </row>
    <row r="35" spans="1:4" s="15" customFormat="1" ht="3.15" customHeight="1">
      <c r="A35" s="64"/>
      <c r="B35" s="109"/>
      <c r="C35" s="109"/>
      <c r="D35" s="109"/>
    </row>
    <row r="36" spans="1:4" s="15" customFormat="1" ht="8.6999999999999993" customHeight="1">
      <c r="A36" s="59" t="s">
        <v>664</v>
      </c>
      <c r="B36" s="106">
        <v>95105.01436999999</v>
      </c>
      <c r="C36" s="106">
        <v>-57395.242330000001</v>
      </c>
      <c r="D36" s="106">
        <v>37709.772039999989</v>
      </c>
    </row>
    <row r="37" spans="1:4" s="15" customFormat="1" ht="3.15" customHeight="1">
      <c r="A37" s="66"/>
      <c r="B37" s="110"/>
      <c r="C37" s="110"/>
      <c r="D37" s="110"/>
    </row>
    <row r="38" spans="1:4" s="15" customFormat="1" ht="8.6999999999999993" customHeight="1">
      <c r="A38" s="111" t="s">
        <v>665</v>
      </c>
      <c r="B38" s="106">
        <v>818.37896999999998</v>
      </c>
      <c r="C38" s="106">
        <v>-0.23914000000000002</v>
      </c>
      <c r="D38" s="106">
        <v>818.13982999999996</v>
      </c>
    </row>
    <row r="39" spans="1:4" s="15" customFormat="1" ht="3.15" customHeight="1">
      <c r="A39" s="64"/>
      <c r="B39" s="109"/>
      <c r="C39" s="109"/>
      <c r="D39" s="109"/>
    </row>
    <row r="40" spans="1:4" s="15" customFormat="1" ht="8.6999999999999993" customHeight="1">
      <c r="A40" s="59" t="s">
        <v>666</v>
      </c>
      <c r="B40" s="106">
        <v>94286.635399999985</v>
      </c>
      <c r="C40" s="106">
        <v>-57395.003190000003</v>
      </c>
      <c r="D40" s="106">
        <v>36891.632209999982</v>
      </c>
    </row>
    <row r="41" spans="1:4" s="15" customFormat="1" ht="3.15" customHeight="1">
      <c r="A41" s="66"/>
      <c r="B41" s="110"/>
      <c r="C41" s="110"/>
      <c r="D41" s="110"/>
    </row>
    <row r="42" spans="1:4" s="15" customFormat="1" ht="8.6999999999999993" customHeight="1">
      <c r="A42" s="59" t="s">
        <v>667</v>
      </c>
      <c r="B42" s="106">
        <v>4316.8886400000001</v>
      </c>
      <c r="C42" s="106">
        <v>113.98756999999999</v>
      </c>
      <c r="D42" s="106">
        <v>4430.8762100000004</v>
      </c>
    </row>
    <row r="43" spans="1:4" s="15" customFormat="1" ht="8.6999999999999993" customHeight="1">
      <c r="A43" s="64" t="s">
        <v>669</v>
      </c>
      <c r="B43" s="109">
        <v>0</v>
      </c>
      <c r="C43" s="109">
        <v>0</v>
      </c>
      <c r="D43" s="109">
        <v>0</v>
      </c>
    </row>
    <row r="44" spans="1:4" s="15" customFormat="1" ht="8.6999999999999993" customHeight="1">
      <c r="A44" s="64" t="s">
        <v>670</v>
      </c>
      <c r="B44" s="109">
        <v>9.2576200000000011</v>
      </c>
      <c r="C44" s="109">
        <v>18.367729999999998</v>
      </c>
      <c r="D44" s="109">
        <v>27.625349999999997</v>
      </c>
    </row>
    <row r="45" spans="1:4" s="15" customFormat="1" ht="8.6999999999999993" customHeight="1">
      <c r="A45" s="64" t="s">
        <v>671</v>
      </c>
      <c r="B45" s="109">
        <v>4307.6310199999998</v>
      </c>
      <c r="C45" s="109">
        <v>95.619839999999996</v>
      </c>
      <c r="D45" s="109">
        <v>4403.2508600000001</v>
      </c>
    </row>
    <row r="46" spans="1:4" s="15" customFormat="1" ht="3.15" customHeight="1">
      <c r="A46" s="64"/>
      <c r="B46" s="110"/>
      <c r="C46" s="110"/>
      <c r="D46" s="110"/>
    </row>
    <row r="47" spans="1:4" s="15" customFormat="1" ht="8.6999999999999993" customHeight="1">
      <c r="A47" s="59" t="s">
        <v>672</v>
      </c>
      <c r="B47" s="106">
        <v>1143.5557100000001</v>
      </c>
      <c r="C47" s="106">
        <v>12.265979999999999</v>
      </c>
      <c r="D47" s="106">
        <v>1155.82169</v>
      </c>
    </row>
    <row r="48" spans="1:4" s="15" customFormat="1" ht="8.6999999999999993" customHeight="1">
      <c r="A48" s="64" t="s">
        <v>669</v>
      </c>
      <c r="B48" s="109">
        <v>0</v>
      </c>
      <c r="C48" s="109">
        <v>0</v>
      </c>
      <c r="D48" s="109">
        <v>0</v>
      </c>
    </row>
    <row r="49" spans="1:5" s="15" customFormat="1" ht="8.6999999999999993" customHeight="1">
      <c r="A49" s="64" t="s">
        <v>670</v>
      </c>
      <c r="B49" s="109">
        <v>23.438179999999999</v>
      </c>
      <c r="C49" s="109">
        <v>0</v>
      </c>
      <c r="D49" s="109">
        <v>23.438179999999999</v>
      </c>
    </row>
    <row r="50" spans="1:5" s="15" customFormat="1" ht="8.6999999999999993" customHeight="1">
      <c r="A50" s="64" t="s">
        <v>674</v>
      </c>
      <c r="B50" s="109">
        <v>1120.11753</v>
      </c>
      <c r="C50" s="109">
        <v>12.265979999999999</v>
      </c>
      <c r="D50" s="109">
        <v>1132.3835099999999</v>
      </c>
    </row>
    <row r="51" spans="1:5" s="15" customFormat="1" ht="3.15" customHeight="1">
      <c r="A51" s="64"/>
      <c r="B51" s="110"/>
      <c r="C51" s="110"/>
      <c r="D51" s="110"/>
    </row>
    <row r="52" spans="1:5" s="15" customFormat="1" ht="11.25" customHeight="1">
      <c r="A52" s="70" t="s">
        <v>675</v>
      </c>
      <c r="B52" s="109">
        <v>0</v>
      </c>
      <c r="C52" s="109">
        <v>0</v>
      </c>
      <c r="D52" s="109">
        <v>0</v>
      </c>
    </row>
    <row r="53" spans="1:5" s="15" customFormat="1" ht="6.75" customHeight="1">
      <c r="A53" s="70"/>
      <c r="B53" s="109"/>
      <c r="C53" s="109"/>
      <c r="D53" s="109"/>
    </row>
    <row r="54" spans="1:5" s="15" customFormat="1" ht="8.6999999999999993" customHeight="1">
      <c r="A54" s="59" t="s">
        <v>676</v>
      </c>
      <c r="B54" s="106">
        <v>97459.968329999989</v>
      </c>
      <c r="C54" s="106">
        <v>-57293.281600000002</v>
      </c>
      <c r="D54" s="106">
        <v>40166.686729999987</v>
      </c>
      <c r="E54" s="107"/>
    </row>
    <row r="55" spans="1:5" s="15" customFormat="1" ht="3.15" customHeight="1">
      <c r="A55" s="66"/>
      <c r="B55" s="110"/>
      <c r="C55" s="110"/>
      <c r="D55" s="110"/>
    </row>
    <row r="56" spans="1:5" s="15" customFormat="1" ht="8.6999999999999993" customHeight="1">
      <c r="A56" s="59" t="s">
        <v>677</v>
      </c>
      <c r="B56" s="106">
        <v>8777.1149299999997</v>
      </c>
      <c r="C56" s="106">
        <v>703.32395000000008</v>
      </c>
      <c r="D56" s="106">
        <v>9480.4388799999997</v>
      </c>
    </row>
    <row r="57" spans="1:5" s="15" customFormat="1" ht="8.6999999999999993" customHeight="1">
      <c r="A57" s="64" t="s">
        <v>678</v>
      </c>
      <c r="B57" s="109">
        <v>6088.5926300000001</v>
      </c>
      <c r="C57" s="109">
        <v>8.3907699999999998</v>
      </c>
      <c r="D57" s="109">
        <v>6096.9834000000001</v>
      </c>
    </row>
    <row r="58" spans="1:5" s="15" customFormat="1" ht="8.6999999999999993" customHeight="1">
      <c r="A58" s="64" t="s">
        <v>679</v>
      </c>
      <c r="B58" s="109">
        <v>33</v>
      </c>
      <c r="C58" s="109">
        <v>0</v>
      </c>
      <c r="D58" s="109">
        <v>33</v>
      </c>
    </row>
    <row r="59" spans="1:5" s="15" customFormat="1" ht="8.6999999999999993" customHeight="1">
      <c r="A59" s="64" t="s">
        <v>680</v>
      </c>
      <c r="B59" s="109">
        <v>2585.8412199999998</v>
      </c>
      <c r="C59" s="109">
        <v>694.89122999999995</v>
      </c>
      <c r="D59" s="109">
        <v>3280.7324499999995</v>
      </c>
    </row>
    <row r="60" spans="1:5" s="15" customFormat="1" ht="8.6999999999999993" customHeight="1">
      <c r="A60" s="64" t="s">
        <v>681</v>
      </c>
      <c r="B60" s="109">
        <v>69.681080000000009</v>
      </c>
      <c r="C60" s="109">
        <v>4.1950000000000001E-2</v>
      </c>
      <c r="D60" s="109">
        <v>69.723030000000008</v>
      </c>
    </row>
    <row r="61" spans="1:5" s="15" customFormat="1" ht="3.15" customHeight="1">
      <c r="A61" s="64"/>
      <c r="B61" s="109"/>
      <c r="C61" s="109"/>
      <c r="D61" s="109"/>
    </row>
    <row r="62" spans="1:5" s="15" customFormat="1" ht="8.6999999999999993" customHeight="1">
      <c r="A62" s="59" t="s">
        <v>682</v>
      </c>
      <c r="B62" s="106">
        <v>88682.853399999993</v>
      </c>
      <c r="C62" s="106">
        <v>-57996.60555</v>
      </c>
      <c r="D62" s="106">
        <v>30686.247849999992</v>
      </c>
    </row>
    <row r="63" spans="1:5" s="15" customFormat="1" ht="3.15" customHeight="1">
      <c r="A63" s="64"/>
      <c r="B63" s="109"/>
      <c r="C63" s="109"/>
      <c r="D63" s="109"/>
    </row>
    <row r="64" spans="1:5" s="15" customFormat="1" ht="8.6999999999999993" customHeight="1">
      <c r="A64" s="59" t="s">
        <v>683</v>
      </c>
      <c r="B64" s="106">
        <v>8256.9549499999994</v>
      </c>
      <c r="C64" s="106">
        <v>-87.58511</v>
      </c>
      <c r="D64" s="106">
        <v>8169.3698399999994</v>
      </c>
    </row>
    <row r="65" spans="1:5" s="15" customFormat="1" ht="8.6999999999999993" customHeight="1">
      <c r="A65" s="64" t="s">
        <v>684</v>
      </c>
      <c r="B65" s="109">
        <v>0</v>
      </c>
      <c r="C65" s="109">
        <v>0</v>
      </c>
      <c r="D65" s="109">
        <v>0</v>
      </c>
    </row>
    <row r="66" spans="1:5" s="15" customFormat="1" ht="8.6999999999999993" customHeight="1">
      <c r="A66" s="64" t="s">
        <v>685</v>
      </c>
      <c r="B66" s="109">
        <v>0</v>
      </c>
      <c r="C66" s="109">
        <v>0</v>
      </c>
      <c r="D66" s="109">
        <v>0</v>
      </c>
    </row>
    <row r="67" spans="1:5" s="15" customFormat="1" ht="8.6999999999999993" customHeight="1">
      <c r="A67" s="64" t="s">
        <v>686</v>
      </c>
      <c r="B67" s="109">
        <v>6635.6305700000003</v>
      </c>
      <c r="C67" s="109">
        <v>-87.58511</v>
      </c>
      <c r="D67" s="109">
        <v>6548.0454600000003</v>
      </c>
    </row>
    <row r="68" spans="1:5" s="15" customFormat="1" ht="8.6999999999999993" customHeight="1">
      <c r="A68" s="64" t="s">
        <v>687</v>
      </c>
      <c r="B68" s="109">
        <v>0</v>
      </c>
      <c r="C68" s="109">
        <v>0</v>
      </c>
      <c r="D68" s="109">
        <v>0</v>
      </c>
    </row>
    <row r="69" spans="1:5" s="15" customFormat="1" ht="8.6999999999999993" customHeight="1">
      <c r="A69" s="64" t="s">
        <v>688</v>
      </c>
      <c r="B69" s="109">
        <v>873.16309999999999</v>
      </c>
      <c r="C69" s="109">
        <v>0</v>
      </c>
      <c r="D69" s="109">
        <v>873.16309999999999</v>
      </c>
    </row>
    <row r="70" spans="1:5" s="15" customFormat="1" ht="8.6999999999999993" customHeight="1">
      <c r="A70" s="64" t="s">
        <v>689</v>
      </c>
      <c r="B70" s="109">
        <v>125.84772</v>
      </c>
      <c r="C70" s="109">
        <v>0</v>
      </c>
      <c r="D70" s="109">
        <v>125.84772</v>
      </c>
    </row>
    <row r="71" spans="1:5" s="15" customFormat="1" ht="8.6999999999999993" customHeight="1">
      <c r="A71" s="64" t="s">
        <v>690</v>
      </c>
      <c r="B71" s="109">
        <v>622.31356000000005</v>
      </c>
      <c r="C71" s="109">
        <v>0</v>
      </c>
      <c r="D71" s="109">
        <v>622.31356000000005</v>
      </c>
    </row>
    <row r="72" spans="1:5" s="15" customFormat="1" ht="3.15" customHeight="1">
      <c r="A72" s="64"/>
      <c r="B72" s="109"/>
      <c r="C72" s="109"/>
      <c r="D72" s="109"/>
    </row>
    <row r="73" spans="1:5" s="15" customFormat="1" ht="8.6999999999999993" customHeight="1">
      <c r="A73" s="68" t="s">
        <v>691</v>
      </c>
      <c r="B73" s="106">
        <v>590.68438000000003</v>
      </c>
      <c r="C73" s="106">
        <v>7.08338</v>
      </c>
      <c r="D73" s="106">
        <v>597.76776000000007</v>
      </c>
      <c r="E73" s="107"/>
    </row>
    <row r="74" spans="1:5" s="15" customFormat="1" ht="4.6500000000000004" customHeight="1">
      <c r="A74" s="64"/>
      <c r="B74" s="109"/>
      <c r="C74" s="109"/>
      <c r="D74" s="109"/>
    </row>
    <row r="75" spans="1:5" s="15" customFormat="1" ht="8.6999999999999993" customHeight="1">
      <c r="A75" s="111" t="s">
        <v>692</v>
      </c>
      <c r="B75" s="106">
        <v>81016.582829999999</v>
      </c>
      <c r="C75" s="106">
        <v>-57901.937060000004</v>
      </c>
      <c r="D75" s="106">
        <v>23114.645769999996</v>
      </c>
    </row>
    <row r="76" spans="1:5" s="15" customFormat="1" ht="3.9" customHeight="1">
      <c r="A76" s="66"/>
      <c r="B76" s="110"/>
      <c r="C76" s="110"/>
      <c r="D76" s="110"/>
    </row>
    <row r="77" spans="1:5" s="15" customFormat="1" ht="8.6999999999999993" customHeight="1">
      <c r="A77" s="64" t="s">
        <v>693</v>
      </c>
      <c r="B77" s="109">
        <v>6672.24</v>
      </c>
      <c r="C77" s="109">
        <v>0</v>
      </c>
      <c r="D77" s="109">
        <v>6672.24</v>
      </c>
    </row>
    <row r="78" spans="1:5" s="15" customFormat="1" ht="3.9" customHeight="1">
      <c r="A78" s="64"/>
      <c r="B78" s="109"/>
      <c r="C78" s="109"/>
      <c r="D78" s="109"/>
    </row>
    <row r="79" spans="1:5" s="15" customFormat="1" ht="8.6999999999999993" customHeight="1">
      <c r="A79" s="70" t="s">
        <v>694</v>
      </c>
      <c r="B79" s="110">
        <v>74344.342829999994</v>
      </c>
      <c r="C79" s="110">
        <v>-57901.937060000004</v>
      </c>
      <c r="D79" s="110">
        <v>16442.40576999999</v>
      </c>
    </row>
    <row r="80" spans="1:5" s="16" customFormat="1" ht="3.75" customHeight="1" thickBot="1">
      <c r="A80" s="93"/>
      <c r="B80" s="112"/>
      <c r="C80" s="112"/>
      <c r="D80" s="112"/>
    </row>
    <row r="81" spans="1:5" s="16" customFormat="1" ht="15.75" customHeight="1">
      <c r="A81" s="113" t="s">
        <v>591</v>
      </c>
      <c r="B81" s="126"/>
      <c r="C81" s="126"/>
      <c r="D81" s="126"/>
      <c r="E81" s="116"/>
    </row>
    <row r="82" spans="1:5" s="16" customFormat="1">
      <c r="A82" s="101"/>
      <c r="B82" s="115"/>
      <c r="C82" s="115"/>
      <c r="D82" s="115"/>
    </row>
    <row r="83" spans="1:5" s="16" customFormat="1">
      <c r="A83" s="101"/>
      <c r="B83" s="101"/>
    </row>
    <row r="84" spans="1:5" s="16" customFormat="1">
      <c r="A84" s="101"/>
      <c r="B84" s="101"/>
    </row>
    <row r="85" spans="1:5" s="16" customFormat="1">
      <c r="A85" s="101"/>
      <c r="B85" s="101"/>
    </row>
    <row r="86" spans="1:5" s="16" customFormat="1">
      <c r="A86" s="101"/>
      <c r="B86" s="101"/>
    </row>
    <row r="87" spans="1:5" s="16" customFormat="1">
      <c r="A87" s="101"/>
      <c r="B87" s="101"/>
    </row>
    <row r="88" spans="1:5" s="16" customFormat="1">
      <c r="A88" s="101"/>
      <c r="B88" s="101"/>
      <c r="C88" s="101"/>
      <c r="D88" s="101"/>
    </row>
  </sheetData>
  <mergeCells count="5">
    <mergeCell ref="A1:D1"/>
    <mergeCell ref="A2:D2"/>
    <mergeCell ref="A3:D3"/>
    <mergeCell ref="A4:D4"/>
    <mergeCell ref="B6:D6"/>
  </mergeCells>
  <hyperlinks>
    <hyperlink ref="A1:D1" location="Índice!A1" display="Volver al Índice" xr:uid="{65E85C7D-2C15-46E0-86CE-706E105968EA}"/>
  </hyperlink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9E8E7-563E-47C8-8C58-BDB4B5058318}">
  <dimension ref="A1:IV202"/>
  <sheetViews>
    <sheetView showGridLines="0" topLeftCell="A30" zoomScale="108" zoomScaleNormal="100" workbookViewId="0"/>
  </sheetViews>
  <sheetFormatPr baseColWidth="10" defaultRowHeight="13.2"/>
  <cols>
    <col min="1" max="1" width="49.88671875" style="7" customWidth="1"/>
    <col min="2" max="4" width="15.6640625" style="7" customWidth="1"/>
    <col min="5" max="5" width="11.5546875" style="7"/>
    <col min="6" max="6" width="12.6640625" style="7" customWidth="1"/>
    <col min="7" max="8" width="11.5546875" style="7"/>
    <col min="9" max="9" width="12" style="7" bestFit="1" customWidth="1"/>
    <col min="10" max="10" width="15.109375" style="7" bestFit="1" customWidth="1"/>
    <col min="11" max="11" width="12" style="7" bestFit="1" customWidth="1"/>
    <col min="12" max="16384" width="11.5546875" style="7"/>
  </cols>
  <sheetData>
    <row r="1" spans="1:11" ht="17.399999999999999">
      <c r="A1" s="229" t="s">
        <v>810</v>
      </c>
      <c r="B1" s="127"/>
      <c r="C1" s="127"/>
      <c r="D1" s="127"/>
    </row>
    <row r="2" spans="1:11" ht="27" customHeight="1">
      <c r="A2" s="327" t="s">
        <v>701</v>
      </c>
      <c r="B2" s="327"/>
      <c r="C2" s="327"/>
      <c r="D2" s="327"/>
    </row>
    <row r="3" spans="1:11" ht="23.25" customHeight="1">
      <c r="A3" s="293">
        <v>46081</v>
      </c>
      <c r="B3" s="293"/>
      <c r="C3" s="293"/>
      <c r="D3" s="293"/>
    </row>
    <row r="4" spans="1:11" ht="18.75" customHeight="1">
      <c r="A4" s="294" t="s">
        <v>702</v>
      </c>
      <c r="B4" s="294"/>
      <c r="C4" s="294"/>
      <c r="D4" s="294"/>
    </row>
    <row r="5" spans="1:11" ht="7.5" customHeight="1" thickBot="1"/>
    <row r="6" spans="1:11" s="128" customFormat="1" ht="12.75" customHeight="1">
      <c r="A6" s="328"/>
      <c r="B6" s="299" t="s">
        <v>703</v>
      </c>
      <c r="C6" s="299" t="s">
        <v>696</v>
      </c>
      <c r="D6" s="299" t="s">
        <v>547</v>
      </c>
    </row>
    <row r="7" spans="1:11" s="128" customFormat="1" ht="47.25" customHeight="1">
      <c r="A7" s="329"/>
      <c r="B7" s="300"/>
      <c r="C7" s="300"/>
      <c r="D7" s="300"/>
      <c r="I7" s="129"/>
    </row>
    <row r="8" spans="1:11" s="128" customFormat="1" ht="8.4" customHeight="1">
      <c r="A8" s="130"/>
      <c r="B8" s="83"/>
      <c r="C8" s="83"/>
      <c r="D8" s="83"/>
      <c r="I8" s="129"/>
    </row>
    <row r="9" spans="1:11" s="128" customFormat="1" ht="16.2" customHeight="1">
      <c r="A9" s="131" t="s">
        <v>704</v>
      </c>
      <c r="B9" s="83"/>
      <c r="C9" s="83"/>
      <c r="D9" s="83"/>
      <c r="I9" s="129"/>
    </row>
    <row r="10" spans="1:11" s="128" customFormat="1" ht="16.2" customHeight="1">
      <c r="A10" s="83" t="s">
        <v>705</v>
      </c>
      <c r="B10" s="132">
        <v>18.038375549077955</v>
      </c>
      <c r="C10" s="132">
        <v>38.16269989766468</v>
      </c>
      <c r="D10" s="132">
        <v>80.60412077173244</v>
      </c>
      <c r="E10" s="132"/>
      <c r="F10" s="132"/>
      <c r="G10" s="132"/>
      <c r="H10" s="132"/>
      <c r="I10" s="133"/>
      <c r="J10" s="133"/>
      <c r="K10" s="133"/>
    </row>
    <row r="11" spans="1:11" s="128" customFormat="1" ht="16.2" customHeight="1">
      <c r="A11" s="83" t="s">
        <v>706</v>
      </c>
      <c r="B11" s="132">
        <v>15.81</v>
      </c>
      <c r="C11" s="132">
        <v>4.72</v>
      </c>
      <c r="D11" s="132">
        <v>7.0000000000000007E-2</v>
      </c>
      <c r="E11" s="132"/>
      <c r="F11" s="132"/>
      <c r="G11" s="132"/>
      <c r="H11" s="132"/>
      <c r="I11" s="133"/>
      <c r="J11" s="133"/>
      <c r="K11" s="133"/>
    </row>
    <row r="12" spans="1:11" s="128" customFormat="1" ht="9.75" customHeight="1">
      <c r="A12" s="83"/>
      <c r="B12" s="132"/>
      <c r="C12" s="132"/>
      <c r="D12" s="132"/>
      <c r="E12" s="132"/>
      <c r="F12" s="132"/>
      <c r="G12" s="132"/>
      <c r="H12" s="132"/>
      <c r="I12" s="133"/>
      <c r="J12" s="133"/>
      <c r="K12" s="133"/>
    </row>
    <row r="13" spans="1:11" s="128" customFormat="1" ht="16.2" customHeight="1">
      <c r="A13" s="131" t="s">
        <v>707</v>
      </c>
      <c r="B13" s="132"/>
      <c r="C13" s="132"/>
      <c r="D13" s="132"/>
      <c r="E13" s="132"/>
      <c r="F13" s="132"/>
      <c r="G13" s="132"/>
      <c r="H13" s="132"/>
      <c r="I13" s="133"/>
      <c r="J13" s="133"/>
      <c r="K13" s="133"/>
    </row>
    <row r="14" spans="1:11" s="128" customFormat="1" ht="16.2" customHeight="1">
      <c r="A14" s="83" t="s">
        <v>708</v>
      </c>
      <c r="B14" s="132">
        <v>2.13</v>
      </c>
      <c r="C14" s="132">
        <v>2.95</v>
      </c>
      <c r="D14" s="132">
        <v>48.800000000000004</v>
      </c>
      <c r="E14" s="132"/>
      <c r="F14" s="132"/>
      <c r="G14" s="132"/>
      <c r="H14" s="132"/>
      <c r="I14" s="133"/>
      <c r="J14" s="133"/>
      <c r="K14" s="133"/>
    </row>
    <row r="15" spans="1:11" s="128" customFormat="1" ht="16.2" customHeight="1">
      <c r="A15" s="83" t="s">
        <v>709</v>
      </c>
      <c r="B15" s="132">
        <v>2.12</v>
      </c>
      <c r="C15" s="132">
        <v>0.76</v>
      </c>
      <c r="D15" s="132">
        <v>28.35</v>
      </c>
      <c r="E15" s="132"/>
      <c r="F15" s="132"/>
      <c r="G15" s="132"/>
      <c r="H15" s="132"/>
      <c r="I15" s="133"/>
      <c r="J15" s="133"/>
      <c r="K15" s="133"/>
    </row>
    <row r="16" spans="1:11" s="128" customFormat="1" ht="16.2" customHeight="1">
      <c r="A16" s="83" t="s">
        <v>710</v>
      </c>
      <c r="B16" s="132">
        <v>100</v>
      </c>
      <c r="C16" s="132">
        <v>7.69</v>
      </c>
      <c r="D16" s="132">
        <v>100</v>
      </c>
      <c r="E16" s="132"/>
      <c r="F16" s="132"/>
      <c r="G16" s="132"/>
      <c r="H16" s="132"/>
      <c r="I16" s="133"/>
      <c r="J16" s="133"/>
      <c r="K16" s="133"/>
    </row>
    <row r="17" spans="1:11" s="128" customFormat="1" ht="16.2" customHeight="1">
      <c r="A17" s="134" t="s">
        <v>711</v>
      </c>
      <c r="B17" s="132">
        <v>0.11</v>
      </c>
      <c r="C17" s="132">
        <v>9.09</v>
      </c>
      <c r="D17" s="132">
        <v>0.06</v>
      </c>
      <c r="E17" s="132"/>
      <c r="F17" s="132"/>
      <c r="G17" s="132"/>
      <c r="H17" s="132"/>
      <c r="I17" s="133"/>
      <c r="J17" s="133"/>
      <c r="K17" s="133"/>
    </row>
    <row r="18" spans="1:11" s="128" customFormat="1" ht="16.2" customHeight="1">
      <c r="A18" s="83" t="s">
        <v>712</v>
      </c>
      <c r="B18" s="135">
        <v>211.34</v>
      </c>
      <c r="C18" s="135">
        <v>477.99</v>
      </c>
      <c r="D18" s="135">
        <v>105.05</v>
      </c>
      <c r="E18" s="135"/>
      <c r="F18" s="132"/>
      <c r="G18" s="135"/>
      <c r="H18" s="135"/>
      <c r="I18" s="133"/>
      <c r="J18" s="133"/>
      <c r="K18" s="133"/>
    </row>
    <row r="19" spans="1:11" s="128" customFormat="1" ht="16.2" customHeight="1">
      <c r="A19" s="83" t="s">
        <v>713</v>
      </c>
      <c r="B19" s="132">
        <v>2.5271784956234042</v>
      </c>
      <c r="C19" s="132">
        <v>6.490834307881455</v>
      </c>
      <c r="D19" s="132">
        <v>48.910337197519929</v>
      </c>
      <c r="E19" s="132"/>
      <c r="F19" s="132"/>
      <c r="G19" s="135"/>
      <c r="H19" s="135"/>
      <c r="I19" s="133"/>
      <c r="J19" s="133"/>
      <c r="K19" s="133"/>
    </row>
    <row r="20" spans="1:11" s="128" customFormat="1" ht="16.2" customHeight="1">
      <c r="A20" s="83" t="s">
        <v>714</v>
      </c>
      <c r="B20" s="132">
        <v>2.6413901920012335</v>
      </c>
      <c r="C20" s="132">
        <v>15.251718594146228</v>
      </c>
      <c r="D20" s="132">
        <v>48.966592622926846</v>
      </c>
      <c r="E20" s="135"/>
      <c r="F20" s="132"/>
      <c r="G20" s="135"/>
      <c r="H20" s="135"/>
      <c r="I20" s="133"/>
      <c r="J20" s="133"/>
      <c r="K20" s="133"/>
    </row>
    <row r="21" spans="1:11" s="128" customFormat="1" ht="10.5" customHeight="1">
      <c r="A21" s="83"/>
      <c r="B21" s="132"/>
      <c r="C21" s="132"/>
      <c r="D21" s="132"/>
      <c r="E21" s="132"/>
      <c r="F21" s="132"/>
      <c r="G21" s="132"/>
      <c r="H21" s="132"/>
      <c r="I21" s="133"/>
      <c r="J21" s="133"/>
      <c r="K21" s="133"/>
    </row>
    <row r="22" spans="1:11" s="128" customFormat="1" ht="16.2" customHeight="1">
      <c r="A22" s="131" t="s">
        <v>715</v>
      </c>
      <c r="B22" s="132"/>
      <c r="C22" s="132"/>
      <c r="D22" s="132"/>
      <c r="E22" s="132"/>
      <c r="F22" s="132"/>
      <c r="G22" s="132"/>
      <c r="H22" s="132"/>
      <c r="I22" s="133"/>
      <c r="J22" s="133"/>
      <c r="K22" s="133"/>
    </row>
    <row r="23" spans="1:11" s="128" customFormat="1" ht="16.2" customHeight="1">
      <c r="A23" s="83" t="s">
        <v>716</v>
      </c>
      <c r="B23" s="132">
        <v>2.7474485493274567</v>
      </c>
      <c r="C23" s="132">
        <v>0.75326292169249232</v>
      </c>
      <c r="D23" s="132">
        <v>15.340974817599569</v>
      </c>
      <c r="E23" s="132"/>
      <c r="F23" s="132"/>
      <c r="G23" s="132"/>
      <c r="H23" s="132"/>
      <c r="I23" s="133"/>
      <c r="J23" s="133"/>
      <c r="K23" s="133"/>
    </row>
    <row r="24" spans="1:11" s="128" customFormat="1" ht="16.2" customHeight="1">
      <c r="A24" s="83" t="s">
        <v>717</v>
      </c>
      <c r="B24" s="132">
        <v>35.608156649407853</v>
      </c>
      <c r="C24" s="132">
        <v>48.492899213912267</v>
      </c>
      <c r="D24" s="132">
        <v>76.741541289787691</v>
      </c>
      <c r="E24" s="132"/>
      <c r="F24" s="132"/>
      <c r="G24" s="132"/>
      <c r="H24" s="132"/>
      <c r="I24" s="133"/>
      <c r="J24" s="133"/>
      <c r="K24" s="133"/>
    </row>
    <row r="25" spans="1:11" s="128" customFormat="1" ht="16.2" customHeight="1">
      <c r="A25" s="83" t="s">
        <v>718</v>
      </c>
      <c r="B25" s="132">
        <v>76.891911169496325</v>
      </c>
      <c r="C25" s="132">
        <v>90.451472336164372</v>
      </c>
      <c r="D25" s="132">
        <v>49.837556395548873</v>
      </c>
      <c r="E25" s="132"/>
      <c r="F25" s="132"/>
      <c r="G25" s="132"/>
      <c r="H25" s="132"/>
      <c r="I25" s="133"/>
      <c r="J25" s="133"/>
      <c r="K25" s="133"/>
    </row>
    <row r="26" spans="1:11" s="128" customFormat="1" ht="16.2" customHeight="1">
      <c r="A26" s="83" t="s">
        <v>719</v>
      </c>
      <c r="B26" s="132">
        <v>7.02218153295214</v>
      </c>
      <c r="C26" s="132">
        <v>7.7988396090624352</v>
      </c>
      <c r="D26" s="132">
        <v>23.535504767416089</v>
      </c>
      <c r="E26" s="132"/>
      <c r="F26" s="132"/>
      <c r="G26" s="132"/>
      <c r="H26" s="132"/>
      <c r="I26" s="133"/>
      <c r="J26" s="133"/>
      <c r="K26" s="133"/>
    </row>
    <row r="27" spans="1:11" s="128" customFormat="1" ht="16.2" customHeight="1">
      <c r="A27" s="83" t="s">
        <v>720</v>
      </c>
      <c r="B27" s="136">
        <v>4641</v>
      </c>
      <c r="C27" s="136">
        <v>24023</v>
      </c>
      <c r="D27" s="136">
        <v>683</v>
      </c>
      <c r="E27" s="136"/>
      <c r="F27" s="132"/>
      <c r="G27" s="136"/>
      <c r="H27" s="136"/>
      <c r="I27" s="133"/>
      <c r="J27" s="133"/>
      <c r="K27" s="133"/>
    </row>
    <row r="28" spans="1:11" s="128" customFormat="1" ht="16.2" customHeight="1">
      <c r="A28" s="83" t="s">
        <v>721</v>
      </c>
      <c r="B28" s="136">
        <v>83716.895615694157</v>
      </c>
      <c r="C28" s="137" t="s">
        <v>722</v>
      </c>
      <c r="D28" s="136">
        <v>0</v>
      </c>
      <c r="E28" s="136"/>
      <c r="F28" s="132"/>
      <c r="G28" s="136"/>
      <c r="H28" s="136"/>
      <c r="I28" s="133"/>
      <c r="J28" s="133"/>
      <c r="K28" s="133"/>
    </row>
    <row r="29" spans="1:11" s="128" customFormat="1" ht="9.75" customHeight="1">
      <c r="A29" s="83"/>
      <c r="B29" s="138"/>
      <c r="C29" s="138"/>
      <c r="D29" s="138"/>
      <c r="E29" s="138"/>
      <c r="F29" s="132"/>
      <c r="G29" s="138"/>
      <c r="H29" s="138"/>
      <c r="I29" s="133"/>
      <c r="J29" s="133"/>
      <c r="K29" s="133"/>
    </row>
    <row r="30" spans="1:11" s="128" customFormat="1" ht="16.2" customHeight="1">
      <c r="A30" s="131" t="s">
        <v>723</v>
      </c>
      <c r="B30" s="138"/>
      <c r="C30" s="138"/>
      <c r="D30" s="138"/>
      <c r="E30" s="138"/>
      <c r="F30" s="132"/>
      <c r="G30" s="138"/>
      <c r="H30" s="138"/>
      <c r="I30" s="133"/>
      <c r="J30" s="133"/>
      <c r="K30" s="133"/>
    </row>
    <row r="31" spans="1:11" s="128" customFormat="1" ht="16.2" customHeight="1">
      <c r="A31" s="83" t="s">
        <v>724</v>
      </c>
      <c r="B31" s="132">
        <v>33.927442921079106</v>
      </c>
      <c r="C31" s="132">
        <v>6.7592981165680062</v>
      </c>
      <c r="D31" s="132">
        <v>10.958291520166389</v>
      </c>
      <c r="E31" s="132"/>
      <c r="F31" s="132"/>
      <c r="G31" s="132"/>
      <c r="H31" s="132"/>
      <c r="I31" s="133"/>
      <c r="J31" s="133"/>
      <c r="K31" s="133"/>
    </row>
    <row r="32" spans="1:11" s="128" customFormat="1" ht="16.2" customHeight="1">
      <c r="A32" s="83" t="s">
        <v>725</v>
      </c>
      <c r="B32" s="132">
        <v>3.0093248840183895</v>
      </c>
      <c r="C32" s="132">
        <v>1.3007488838972541</v>
      </c>
      <c r="D32" s="132">
        <v>9.5226135200794602</v>
      </c>
      <c r="E32" s="132"/>
      <c r="F32" s="132"/>
      <c r="G32" s="132"/>
      <c r="H32" s="132"/>
      <c r="I32" s="133"/>
      <c r="J32" s="133"/>
      <c r="K32" s="133"/>
    </row>
    <row r="33" spans="1:256" s="128" customFormat="1" ht="9.75" customHeight="1">
      <c r="A33" s="83"/>
      <c r="B33" s="132"/>
      <c r="C33" s="132"/>
      <c r="D33" s="132"/>
      <c r="E33" s="132"/>
      <c r="F33" s="132"/>
      <c r="G33" s="132"/>
      <c r="H33" s="132"/>
      <c r="I33" s="133"/>
      <c r="J33" s="133"/>
      <c r="K33" s="133"/>
    </row>
    <row r="34" spans="1:256" s="128" customFormat="1" ht="16.2" customHeight="1">
      <c r="A34" s="131" t="s">
        <v>726</v>
      </c>
      <c r="B34" s="132"/>
      <c r="C34" s="132"/>
      <c r="D34" s="132"/>
      <c r="E34" s="132"/>
      <c r="F34" s="132"/>
      <c r="G34" s="132"/>
      <c r="H34" s="132"/>
      <c r="I34" s="133"/>
      <c r="J34" s="133"/>
      <c r="K34" s="133"/>
    </row>
    <row r="35" spans="1:256" s="128" customFormat="1" ht="16.2" customHeight="1">
      <c r="A35" s="83" t="s">
        <v>727</v>
      </c>
      <c r="B35" s="132">
        <v>72.78</v>
      </c>
      <c r="C35" s="132">
        <v>0</v>
      </c>
      <c r="D35" s="132">
        <v>693.38</v>
      </c>
      <c r="E35" s="132"/>
      <c r="F35" s="132"/>
      <c r="G35" s="132"/>
      <c r="H35" s="132"/>
      <c r="I35" s="133"/>
      <c r="J35" s="133"/>
      <c r="K35" s="133"/>
    </row>
    <row r="36" spans="1:256" s="128" customFormat="1" ht="16.2" customHeight="1">
      <c r="A36" s="83" t="s">
        <v>728</v>
      </c>
      <c r="B36" s="132">
        <v>163.64000000000001</v>
      </c>
      <c r="C36" s="132">
        <v>0</v>
      </c>
      <c r="D36" s="132">
        <v>21447.850000000002</v>
      </c>
      <c r="E36" s="132"/>
      <c r="F36" s="132"/>
      <c r="G36" s="132"/>
      <c r="H36" s="132"/>
      <c r="I36" s="133"/>
      <c r="J36" s="133"/>
      <c r="K36" s="133"/>
    </row>
    <row r="37" spans="1:256" s="128" customFormat="1" ht="16.2" customHeight="1">
      <c r="A37" s="83" t="s">
        <v>729</v>
      </c>
      <c r="B37" s="132">
        <v>1.17</v>
      </c>
      <c r="C37" s="132">
        <v>0</v>
      </c>
      <c r="D37" s="132">
        <v>0</v>
      </c>
      <c r="E37" s="132"/>
      <c r="F37" s="132"/>
      <c r="G37" s="132"/>
      <c r="H37" s="132"/>
      <c r="I37" s="133"/>
      <c r="J37" s="133"/>
      <c r="K37" s="133"/>
    </row>
    <row r="38" spans="1:256" s="128" customFormat="1" ht="16.2" customHeight="1">
      <c r="A38" s="83" t="s">
        <v>730</v>
      </c>
      <c r="B38" s="132">
        <v>1.9000000000000001</v>
      </c>
      <c r="C38" s="132">
        <v>0</v>
      </c>
      <c r="D38" s="132">
        <v>0</v>
      </c>
      <c r="E38" s="132"/>
      <c r="F38" s="132"/>
      <c r="G38" s="132"/>
      <c r="H38" s="132"/>
      <c r="I38" s="133"/>
      <c r="J38" s="133"/>
      <c r="K38" s="133"/>
    </row>
    <row r="39" spans="1:256" s="128" customFormat="1" ht="10.5" customHeight="1" thickBot="1">
      <c r="A39" s="139"/>
      <c r="B39" s="140"/>
      <c r="C39" s="140"/>
      <c r="D39" s="140"/>
    </row>
    <row r="40" spans="1:256" s="128" customFormat="1" ht="5.25" customHeight="1">
      <c r="A40" s="134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1"/>
      <c r="BM40" s="141"/>
      <c r="BN40" s="141"/>
      <c r="BO40" s="141"/>
      <c r="BP40" s="141"/>
      <c r="BQ40" s="141"/>
      <c r="BR40" s="141"/>
      <c r="BS40" s="141"/>
      <c r="BT40" s="141"/>
      <c r="BU40" s="141"/>
      <c r="BV40" s="141"/>
      <c r="BW40" s="141"/>
      <c r="BX40" s="141"/>
      <c r="BY40" s="141"/>
      <c r="BZ40" s="141"/>
      <c r="CA40" s="141"/>
      <c r="CB40" s="141"/>
      <c r="CC40" s="141"/>
      <c r="CD40" s="141"/>
      <c r="CE40" s="141"/>
      <c r="CF40" s="141"/>
      <c r="CG40" s="141"/>
      <c r="CH40" s="141"/>
      <c r="CI40" s="141"/>
      <c r="CJ40" s="141"/>
      <c r="CK40" s="141"/>
      <c r="CL40" s="141"/>
      <c r="CM40" s="141"/>
      <c r="CN40" s="141"/>
      <c r="CO40" s="141"/>
      <c r="CP40" s="141"/>
      <c r="CQ40" s="141"/>
      <c r="CR40" s="141"/>
      <c r="CS40" s="141"/>
      <c r="CT40" s="141"/>
      <c r="CU40" s="141"/>
      <c r="CV40" s="141"/>
      <c r="CW40" s="141"/>
      <c r="CX40" s="141"/>
      <c r="CY40" s="141"/>
      <c r="CZ40" s="141"/>
      <c r="DA40" s="141"/>
      <c r="DB40" s="141"/>
      <c r="DC40" s="141"/>
      <c r="DD40" s="141"/>
      <c r="DE40" s="141"/>
      <c r="DF40" s="141"/>
      <c r="DG40" s="141"/>
      <c r="DH40" s="141"/>
      <c r="DI40" s="141"/>
      <c r="DJ40" s="141"/>
      <c r="DK40" s="141"/>
      <c r="DL40" s="141"/>
      <c r="DM40" s="141"/>
      <c r="DN40" s="141"/>
      <c r="DO40" s="141"/>
      <c r="DP40" s="141"/>
      <c r="DQ40" s="141"/>
      <c r="DR40" s="141"/>
      <c r="DS40" s="141"/>
      <c r="DT40" s="141"/>
      <c r="DU40" s="141"/>
      <c r="DV40" s="141"/>
      <c r="DW40" s="141"/>
      <c r="DX40" s="141"/>
      <c r="DY40" s="141"/>
      <c r="DZ40" s="141"/>
      <c r="EA40" s="141"/>
      <c r="EB40" s="141"/>
      <c r="EC40" s="141"/>
      <c r="ED40" s="141"/>
      <c r="EE40" s="141"/>
      <c r="EF40" s="141"/>
      <c r="EG40" s="141"/>
      <c r="EH40" s="141"/>
      <c r="EI40" s="141"/>
      <c r="EJ40" s="141"/>
      <c r="EK40" s="141"/>
      <c r="EL40" s="141"/>
      <c r="EM40" s="141"/>
      <c r="EN40" s="141"/>
      <c r="EO40" s="141"/>
      <c r="EP40" s="141"/>
      <c r="EQ40" s="141"/>
      <c r="ER40" s="141"/>
      <c r="ES40" s="141"/>
      <c r="ET40" s="141"/>
      <c r="EU40" s="141"/>
      <c r="EV40" s="141"/>
      <c r="EW40" s="141"/>
      <c r="EX40" s="141"/>
      <c r="EY40" s="141"/>
      <c r="EZ40" s="141"/>
      <c r="FA40" s="141"/>
      <c r="FB40" s="141"/>
      <c r="FC40" s="141"/>
      <c r="FD40" s="141"/>
      <c r="FE40" s="141"/>
      <c r="FF40" s="141"/>
      <c r="FG40" s="141"/>
      <c r="FH40" s="141"/>
      <c r="FI40" s="141"/>
      <c r="FJ40" s="141"/>
      <c r="FK40" s="141"/>
      <c r="FL40" s="141"/>
      <c r="FM40" s="141"/>
      <c r="FN40" s="141"/>
      <c r="FO40" s="141"/>
      <c r="FP40" s="141"/>
      <c r="FQ40" s="141"/>
      <c r="FR40" s="141"/>
      <c r="FS40" s="141"/>
      <c r="FT40" s="141"/>
      <c r="FU40" s="141"/>
      <c r="FV40" s="141"/>
      <c r="FW40" s="141"/>
      <c r="FX40" s="141"/>
      <c r="FY40" s="141"/>
      <c r="FZ40" s="141"/>
      <c r="GA40" s="141"/>
      <c r="GB40" s="141"/>
      <c r="GC40" s="141"/>
      <c r="GD40" s="141"/>
      <c r="GE40" s="141"/>
      <c r="GF40" s="141"/>
      <c r="GG40" s="141"/>
      <c r="GH40" s="141"/>
      <c r="GI40" s="141"/>
      <c r="GJ40" s="141"/>
      <c r="GK40" s="141"/>
      <c r="GL40" s="141"/>
      <c r="GM40" s="141"/>
      <c r="GN40" s="141"/>
      <c r="GO40" s="141"/>
      <c r="GP40" s="141"/>
      <c r="GQ40" s="141"/>
      <c r="GR40" s="141"/>
      <c r="GS40" s="141"/>
      <c r="GT40" s="141"/>
      <c r="GU40" s="141"/>
      <c r="GV40" s="141"/>
      <c r="GW40" s="141"/>
      <c r="GX40" s="141"/>
      <c r="GY40" s="141"/>
      <c r="GZ40" s="141"/>
      <c r="HA40" s="141"/>
      <c r="HB40" s="141"/>
      <c r="HC40" s="141"/>
      <c r="HD40" s="141"/>
      <c r="HE40" s="141"/>
      <c r="HF40" s="141"/>
      <c r="HG40" s="141"/>
      <c r="HH40" s="141"/>
      <c r="HI40" s="141"/>
      <c r="HJ40" s="141"/>
      <c r="HK40" s="141"/>
      <c r="HL40" s="141"/>
      <c r="HM40" s="141"/>
      <c r="HN40" s="141"/>
      <c r="HO40" s="141"/>
      <c r="HP40" s="141"/>
      <c r="HQ40" s="141"/>
      <c r="HR40" s="141"/>
      <c r="HS40" s="141"/>
      <c r="HT40" s="141"/>
      <c r="HU40" s="141"/>
      <c r="HV40" s="141"/>
      <c r="HW40" s="141"/>
      <c r="HX40" s="141"/>
      <c r="HY40" s="141"/>
      <c r="HZ40" s="141"/>
      <c r="IA40" s="141"/>
      <c r="IB40" s="141"/>
      <c r="IC40" s="141"/>
      <c r="ID40" s="141"/>
      <c r="IE40" s="141"/>
      <c r="IF40" s="141"/>
      <c r="IG40" s="141"/>
      <c r="IH40" s="141"/>
      <c r="II40" s="141"/>
      <c r="IJ40" s="141"/>
      <c r="IK40" s="141"/>
      <c r="IL40" s="141"/>
      <c r="IM40" s="141"/>
      <c r="IN40" s="141"/>
      <c r="IO40" s="141"/>
      <c r="IP40" s="141"/>
      <c r="IQ40" s="141"/>
      <c r="IR40" s="141"/>
      <c r="IS40" s="141"/>
      <c r="IT40" s="141"/>
      <c r="IU40" s="141"/>
      <c r="IV40" s="141"/>
    </row>
    <row r="41" spans="1:256" s="128" customFormat="1" ht="13.8">
      <c r="A41" s="19" t="s">
        <v>731</v>
      </c>
      <c r="B41" s="83"/>
      <c r="C41" s="83"/>
      <c r="D41" s="83"/>
    </row>
    <row r="42" spans="1:256" s="128" customFormat="1" ht="13.8">
      <c r="A42" s="325" t="s">
        <v>732</v>
      </c>
      <c r="B42" s="325"/>
      <c r="C42" s="325"/>
      <c r="D42" s="325"/>
      <c r="E42" s="325"/>
      <c r="F42" s="325"/>
      <c r="G42" s="325"/>
      <c r="H42" s="325"/>
      <c r="I42" s="325"/>
    </row>
    <row r="43" spans="1:256" s="128" customFormat="1" ht="13.8">
      <c r="A43" s="325"/>
      <c r="B43" s="325"/>
      <c r="C43" s="325"/>
      <c r="D43" s="325"/>
      <c r="E43" s="325"/>
      <c r="F43" s="325"/>
      <c r="G43" s="325"/>
      <c r="H43" s="325"/>
      <c r="I43" s="325"/>
    </row>
    <row r="44" spans="1:256">
      <c r="A44" s="326" t="s">
        <v>733</v>
      </c>
      <c r="B44" s="326"/>
      <c r="C44" s="326"/>
      <c r="D44" s="326"/>
      <c r="E44" s="326"/>
      <c r="F44" s="326"/>
      <c r="G44" s="326"/>
      <c r="H44" s="326"/>
      <c r="I44" s="326"/>
    </row>
    <row r="45" spans="1:256">
      <c r="A45" s="326"/>
      <c r="B45" s="326"/>
      <c r="C45" s="326"/>
      <c r="D45" s="326"/>
      <c r="E45" s="326"/>
      <c r="F45" s="326"/>
      <c r="G45" s="326"/>
      <c r="H45" s="326"/>
      <c r="I45" s="326"/>
    </row>
    <row r="46" spans="1:256">
      <c r="A46" s="326"/>
      <c r="B46" s="326"/>
      <c r="C46" s="326"/>
      <c r="D46" s="326"/>
      <c r="E46" s="326"/>
      <c r="F46" s="326"/>
      <c r="G46" s="326"/>
      <c r="H46" s="326"/>
      <c r="I46" s="326"/>
    </row>
    <row r="47" spans="1:256">
      <c r="A47" s="326"/>
      <c r="B47" s="326"/>
      <c r="C47" s="326"/>
      <c r="D47" s="326"/>
      <c r="E47" s="326"/>
      <c r="F47" s="326"/>
      <c r="G47" s="326"/>
      <c r="H47" s="326"/>
      <c r="I47" s="326"/>
    </row>
    <row r="202" spans="3:3">
      <c r="C202" s="7" t="s">
        <v>11</v>
      </c>
    </row>
  </sheetData>
  <mergeCells count="10">
    <mergeCell ref="A42:I43"/>
    <mergeCell ref="A44:I45"/>
    <mergeCell ref="A46:I47"/>
    <mergeCell ref="A2:D2"/>
    <mergeCell ref="A3:D3"/>
    <mergeCell ref="A4:D4"/>
    <mergeCell ref="A6:A7"/>
    <mergeCell ref="B6:B7"/>
    <mergeCell ref="C6:C7"/>
    <mergeCell ref="D6:D7"/>
  </mergeCells>
  <hyperlinks>
    <hyperlink ref="A1" location="Índice!A1" display="Volver al Índice" xr:uid="{1053B193-F41E-46DD-BE32-0496A3D70052}"/>
  </hyperlinks>
  <printOptions horizontalCentered="1" verticalCentered="1"/>
  <pageMargins left="0.75" right="0.75" top="1" bottom="1" header="0" footer="0"/>
  <pageSetup paperSize="9" scale="7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F5052-9E12-496C-9B61-BF2A2143BA5C}">
  <dimension ref="A1:G200"/>
  <sheetViews>
    <sheetView showGridLines="0" zoomScale="87" zoomScaleNormal="44" workbookViewId="0"/>
  </sheetViews>
  <sheetFormatPr baseColWidth="10" defaultRowHeight="13.2"/>
  <cols>
    <col min="1" max="1" width="2.109375" style="213" customWidth="1"/>
    <col min="2" max="2" width="46.33203125" style="7" customWidth="1"/>
    <col min="3" max="3" width="26.88671875" style="7" bestFit="1" customWidth="1"/>
    <col min="4" max="6" width="25.6640625" style="7" customWidth="1"/>
    <col min="7" max="7" width="26.88671875" style="7" bestFit="1" customWidth="1"/>
    <col min="8" max="256" width="11.5546875" style="7"/>
    <col min="257" max="257" width="2.109375" style="7" customWidth="1"/>
    <col min="258" max="258" width="46.33203125" style="7" customWidth="1"/>
    <col min="259" max="259" width="26.88671875" style="7" bestFit="1" customWidth="1"/>
    <col min="260" max="262" width="25.6640625" style="7" customWidth="1"/>
    <col min="263" max="263" width="26.88671875" style="7" bestFit="1" customWidth="1"/>
    <col min="264" max="512" width="11.5546875" style="7"/>
    <col min="513" max="513" width="2.109375" style="7" customWidth="1"/>
    <col min="514" max="514" width="46.33203125" style="7" customWidth="1"/>
    <col min="515" max="515" width="26.88671875" style="7" bestFit="1" customWidth="1"/>
    <col min="516" max="518" width="25.6640625" style="7" customWidth="1"/>
    <col min="519" max="519" width="26.88671875" style="7" bestFit="1" customWidth="1"/>
    <col min="520" max="768" width="11.5546875" style="7"/>
    <col min="769" max="769" width="2.109375" style="7" customWidth="1"/>
    <col min="770" max="770" width="46.33203125" style="7" customWidth="1"/>
    <col min="771" max="771" width="26.88671875" style="7" bestFit="1" customWidth="1"/>
    <col min="772" max="774" width="25.6640625" style="7" customWidth="1"/>
    <col min="775" max="775" width="26.88671875" style="7" bestFit="1" customWidth="1"/>
    <col min="776" max="1024" width="11.5546875" style="7"/>
    <col min="1025" max="1025" width="2.109375" style="7" customWidth="1"/>
    <col min="1026" max="1026" width="46.33203125" style="7" customWidth="1"/>
    <col min="1027" max="1027" width="26.88671875" style="7" bestFit="1" customWidth="1"/>
    <col min="1028" max="1030" width="25.6640625" style="7" customWidth="1"/>
    <col min="1031" max="1031" width="26.88671875" style="7" bestFit="1" customWidth="1"/>
    <col min="1032" max="1280" width="11.5546875" style="7"/>
    <col min="1281" max="1281" width="2.109375" style="7" customWidth="1"/>
    <col min="1282" max="1282" width="46.33203125" style="7" customWidth="1"/>
    <col min="1283" max="1283" width="26.88671875" style="7" bestFit="1" customWidth="1"/>
    <col min="1284" max="1286" width="25.6640625" style="7" customWidth="1"/>
    <col min="1287" max="1287" width="26.88671875" style="7" bestFit="1" customWidth="1"/>
    <col min="1288" max="1536" width="11.5546875" style="7"/>
    <col min="1537" max="1537" width="2.109375" style="7" customWidth="1"/>
    <col min="1538" max="1538" width="46.33203125" style="7" customWidth="1"/>
    <col min="1539" max="1539" width="26.88671875" style="7" bestFit="1" customWidth="1"/>
    <col min="1540" max="1542" width="25.6640625" style="7" customWidth="1"/>
    <col min="1543" max="1543" width="26.88671875" style="7" bestFit="1" customWidth="1"/>
    <col min="1544" max="1792" width="11.5546875" style="7"/>
    <col min="1793" max="1793" width="2.109375" style="7" customWidth="1"/>
    <col min="1794" max="1794" width="46.33203125" style="7" customWidth="1"/>
    <col min="1795" max="1795" width="26.88671875" style="7" bestFit="1" customWidth="1"/>
    <col min="1796" max="1798" width="25.6640625" style="7" customWidth="1"/>
    <col min="1799" max="1799" width="26.88671875" style="7" bestFit="1" customWidth="1"/>
    <col min="1800" max="2048" width="11.5546875" style="7"/>
    <col min="2049" max="2049" width="2.109375" style="7" customWidth="1"/>
    <col min="2050" max="2050" width="46.33203125" style="7" customWidth="1"/>
    <col min="2051" max="2051" width="26.88671875" style="7" bestFit="1" customWidth="1"/>
    <col min="2052" max="2054" width="25.6640625" style="7" customWidth="1"/>
    <col min="2055" max="2055" width="26.88671875" style="7" bestFit="1" customWidth="1"/>
    <col min="2056" max="2304" width="11.5546875" style="7"/>
    <col min="2305" max="2305" width="2.109375" style="7" customWidth="1"/>
    <col min="2306" max="2306" width="46.33203125" style="7" customWidth="1"/>
    <col min="2307" max="2307" width="26.88671875" style="7" bestFit="1" customWidth="1"/>
    <col min="2308" max="2310" width="25.6640625" style="7" customWidth="1"/>
    <col min="2311" max="2311" width="26.88671875" style="7" bestFit="1" customWidth="1"/>
    <col min="2312" max="2560" width="11.5546875" style="7"/>
    <col min="2561" max="2561" width="2.109375" style="7" customWidth="1"/>
    <col min="2562" max="2562" width="46.33203125" style="7" customWidth="1"/>
    <col min="2563" max="2563" width="26.88671875" style="7" bestFit="1" customWidth="1"/>
    <col min="2564" max="2566" width="25.6640625" style="7" customWidth="1"/>
    <col min="2567" max="2567" width="26.88671875" style="7" bestFit="1" customWidth="1"/>
    <col min="2568" max="2816" width="11.5546875" style="7"/>
    <col min="2817" max="2817" width="2.109375" style="7" customWidth="1"/>
    <col min="2818" max="2818" width="46.33203125" style="7" customWidth="1"/>
    <col min="2819" max="2819" width="26.88671875" style="7" bestFit="1" customWidth="1"/>
    <col min="2820" max="2822" width="25.6640625" style="7" customWidth="1"/>
    <col min="2823" max="2823" width="26.88671875" style="7" bestFit="1" customWidth="1"/>
    <col min="2824" max="3072" width="11.5546875" style="7"/>
    <col min="3073" max="3073" width="2.109375" style="7" customWidth="1"/>
    <col min="3074" max="3074" width="46.33203125" style="7" customWidth="1"/>
    <col min="3075" max="3075" width="26.88671875" style="7" bestFit="1" customWidth="1"/>
    <col min="3076" max="3078" width="25.6640625" style="7" customWidth="1"/>
    <col min="3079" max="3079" width="26.88671875" style="7" bestFit="1" customWidth="1"/>
    <col min="3080" max="3328" width="11.5546875" style="7"/>
    <col min="3329" max="3329" width="2.109375" style="7" customWidth="1"/>
    <col min="3330" max="3330" width="46.33203125" style="7" customWidth="1"/>
    <col min="3331" max="3331" width="26.88671875" style="7" bestFit="1" customWidth="1"/>
    <col min="3332" max="3334" width="25.6640625" style="7" customWidth="1"/>
    <col min="3335" max="3335" width="26.88671875" style="7" bestFit="1" customWidth="1"/>
    <col min="3336" max="3584" width="11.5546875" style="7"/>
    <col min="3585" max="3585" width="2.109375" style="7" customWidth="1"/>
    <col min="3586" max="3586" width="46.33203125" style="7" customWidth="1"/>
    <col min="3587" max="3587" width="26.88671875" style="7" bestFit="1" customWidth="1"/>
    <col min="3588" max="3590" width="25.6640625" style="7" customWidth="1"/>
    <col min="3591" max="3591" width="26.88671875" style="7" bestFit="1" customWidth="1"/>
    <col min="3592" max="3840" width="11.5546875" style="7"/>
    <col min="3841" max="3841" width="2.109375" style="7" customWidth="1"/>
    <col min="3842" max="3842" width="46.33203125" style="7" customWidth="1"/>
    <col min="3843" max="3843" width="26.88671875" style="7" bestFit="1" customWidth="1"/>
    <col min="3844" max="3846" width="25.6640625" style="7" customWidth="1"/>
    <col min="3847" max="3847" width="26.88671875" style="7" bestFit="1" customWidth="1"/>
    <col min="3848" max="4096" width="11.5546875" style="7"/>
    <col min="4097" max="4097" width="2.109375" style="7" customWidth="1"/>
    <col min="4098" max="4098" width="46.33203125" style="7" customWidth="1"/>
    <col min="4099" max="4099" width="26.88671875" style="7" bestFit="1" customWidth="1"/>
    <col min="4100" max="4102" width="25.6640625" style="7" customWidth="1"/>
    <col min="4103" max="4103" width="26.88671875" style="7" bestFit="1" customWidth="1"/>
    <col min="4104" max="4352" width="11.5546875" style="7"/>
    <col min="4353" max="4353" width="2.109375" style="7" customWidth="1"/>
    <col min="4354" max="4354" width="46.33203125" style="7" customWidth="1"/>
    <col min="4355" max="4355" width="26.88671875" style="7" bestFit="1" customWidth="1"/>
    <col min="4356" max="4358" width="25.6640625" style="7" customWidth="1"/>
    <col min="4359" max="4359" width="26.88671875" style="7" bestFit="1" customWidth="1"/>
    <col min="4360" max="4608" width="11.5546875" style="7"/>
    <col min="4609" max="4609" width="2.109375" style="7" customWidth="1"/>
    <col min="4610" max="4610" width="46.33203125" style="7" customWidth="1"/>
    <col min="4611" max="4611" width="26.88671875" style="7" bestFit="1" customWidth="1"/>
    <col min="4612" max="4614" width="25.6640625" style="7" customWidth="1"/>
    <col min="4615" max="4615" width="26.88671875" style="7" bestFit="1" customWidth="1"/>
    <col min="4616" max="4864" width="11.5546875" style="7"/>
    <col min="4865" max="4865" width="2.109375" style="7" customWidth="1"/>
    <col min="4866" max="4866" width="46.33203125" style="7" customWidth="1"/>
    <col min="4867" max="4867" width="26.88671875" style="7" bestFit="1" customWidth="1"/>
    <col min="4868" max="4870" width="25.6640625" style="7" customWidth="1"/>
    <col min="4871" max="4871" width="26.88671875" style="7" bestFit="1" customWidth="1"/>
    <col min="4872" max="5120" width="11.5546875" style="7"/>
    <col min="5121" max="5121" width="2.109375" style="7" customWidth="1"/>
    <col min="5122" max="5122" width="46.33203125" style="7" customWidth="1"/>
    <col min="5123" max="5123" width="26.88671875" style="7" bestFit="1" customWidth="1"/>
    <col min="5124" max="5126" width="25.6640625" style="7" customWidth="1"/>
    <col min="5127" max="5127" width="26.88671875" style="7" bestFit="1" customWidth="1"/>
    <col min="5128" max="5376" width="11.5546875" style="7"/>
    <col min="5377" max="5377" width="2.109375" style="7" customWidth="1"/>
    <col min="5378" max="5378" width="46.33203125" style="7" customWidth="1"/>
    <col min="5379" max="5379" width="26.88671875" style="7" bestFit="1" customWidth="1"/>
    <col min="5380" max="5382" width="25.6640625" style="7" customWidth="1"/>
    <col min="5383" max="5383" width="26.88671875" style="7" bestFit="1" customWidth="1"/>
    <col min="5384" max="5632" width="11.5546875" style="7"/>
    <col min="5633" max="5633" width="2.109375" style="7" customWidth="1"/>
    <col min="5634" max="5634" width="46.33203125" style="7" customWidth="1"/>
    <col min="5635" max="5635" width="26.88671875" style="7" bestFit="1" customWidth="1"/>
    <col min="5636" max="5638" width="25.6640625" style="7" customWidth="1"/>
    <col min="5639" max="5639" width="26.88671875" style="7" bestFit="1" customWidth="1"/>
    <col min="5640" max="5888" width="11.5546875" style="7"/>
    <col min="5889" max="5889" width="2.109375" style="7" customWidth="1"/>
    <col min="5890" max="5890" width="46.33203125" style="7" customWidth="1"/>
    <col min="5891" max="5891" width="26.88671875" style="7" bestFit="1" customWidth="1"/>
    <col min="5892" max="5894" width="25.6640625" style="7" customWidth="1"/>
    <col min="5895" max="5895" width="26.88671875" style="7" bestFit="1" customWidth="1"/>
    <col min="5896" max="6144" width="11.5546875" style="7"/>
    <col min="6145" max="6145" width="2.109375" style="7" customWidth="1"/>
    <col min="6146" max="6146" width="46.33203125" style="7" customWidth="1"/>
    <col min="6147" max="6147" width="26.88671875" style="7" bestFit="1" customWidth="1"/>
    <col min="6148" max="6150" width="25.6640625" style="7" customWidth="1"/>
    <col min="6151" max="6151" width="26.88671875" style="7" bestFit="1" customWidth="1"/>
    <col min="6152" max="6400" width="11.5546875" style="7"/>
    <col min="6401" max="6401" width="2.109375" style="7" customWidth="1"/>
    <col min="6402" max="6402" width="46.33203125" style="7" customWidth="1"/>
    <col min="6403" max="6403" width="26.88671875" style="7" bestFit="1" customWidth="1"/>
    <col min="6404" max="6406" width="25.6640625" style="7" customWidth="1"/>
    <col min="6407" max="6407" width="26.88671875" style="7" bestFit="1" customWidth="1"/>
    <col min="6408" max="6656" width="11.5546875" style="7"/>
    <col min="6657" max="6657" width="2.109375" style="7" customWidth="1"/>
    <col min="6658" max="6658" width="46.33203125" style="7" customWidth="1"/>
    <col min="6659" max="6659" width="26.88671875" style="7" bestFit="1" customWidth="1"/>
    <col min="6660" max="6662" width="25.6640625" style="7" customWidth="1"/>
    <col min="6663" max="6663" width="26.88671875" style="7" bestFit="1" customWidth="1"/>
    <col min="6664" max="6912" width="11.5546875" style="7"/>
    <col min="6913" max="6913" width="2.109375" style="7" customWidth="1"/>
    <col min="6914" max="6914" width="46.33203125" style="7" customWidth="1"/>
    <col min="6915" max="6915" width="26.88671875" style="7" bestFit="1" customWidth="1"/>
    <col min="6916" max="6918" width="25.6640625" style="7" customWidth="1"/>
    <col min="6919" max="6919" width="26.88671875" style="7" bestFit="1" customWidth="1"/>
    <col min="6920" max="7168" width="11.5546875" style="7"/>
    <col min="7169" max="7169" width="2.109375" style="7" customWidth="1"/>
    <col min="7170" max="7170" width="46.33203125" style="7" customWidth="1"/>
    <col min="7171" max="7171" width="26.88671875" style="7" bestFit="1" customWidth="1"/>
    <col min="7172" max="7174" width="25.6640625" style="7" customWidth="1"/>
    <col min="7175" max="7175" width="26.88671875" style="7" bestFit="1" customWidth="1"/>
    <col min="7176" max="7424" width="11.5546875" style="7"/>
    <col min="7425" max="7425" width="2.109375" style="7" customWidth="1"/>
    <col min="7426" max="7426" width="46.33203125" style="7" customWidth="1"/>
    <col min="7427" max="7427" width="26.88671875" style="7" bestFit="1" customWidth="1"/>
    <col min="7428" max="7430" width="25.6640625" style="7" customWidth="1"/>
    <col min="7431" max="7431" width="26.88671875" style="7" bestFit="1" customWidth="1"/>
    <col min="7432" max="7680" width="11.5546875" style="7"/>
    <col min="7681" max="7681" width="2.109375" style="7" customWidth="1"/>
    <col min="7682" max="7682" width="46.33203125" style="7" customWidth="1"/>
    <col min="7683" max="7683" width="26.88671875" style="7" bestFit="1" customWidth="1"/>
    <col min="7684" max="7686" width="25.6640625" style="7" customWidth="1"/>
    <col min="7687" max="7687" width="26.88671875" style="7" bestFit="1" customWidth="1"/>
    <col min="7688" max="7936" width="11.5546875" style="7"/>
    <col min="7937" max="7937" width="2.109375" style="7" customWidth="1"/>
    <col min="7938" max="7938" width="46.33203125" style="7" customWidth="1"/>
    <col min="7939" max="7939" width="26.88671875" style="7" bestFit="1" customWidth="1"/>
    <col min="7940" max="7942" width="25.6640625" style="7" customWidth="1"/>
    <col min="7943" max="7943" width="26.88671875" style="7" bestFit="1" customWidth="1"/>
    <col min="7944" max="8192" width="11.5546875" style="7"/>
    <col min="8193" max="8193" width="2.109375" style="7" customWidth="1"/>
    <col min="8194" max="8194" width="46.33203125" style="7" customWidth="1"/>
    <col min="8195" max="8195" width="26.88671875" style="7" bestFit="1" customWidth="1"/>
    <col min="8196" max="8198" width="25.6640625" style="7" customWidth="1"/>
    <col min="8199" max="8199" width="26.88671875" style="7" bestFit="1" customWidth="1"/>
    <col min="8200" max="8448" width="11.5546875" style="7"/>
    <col min="8449" max="8449" width="2.109375" style="7" customWidth="1"/>
    <col min="8450" max="8450" width="46.33203125" style="7" customWidth="1"/>
    <col min="8451" max="8451" width="26.88671875" style="7" bestFit="1" customWidth="1"/>
    <col min="8452" max="8454" width="25.6640625" style="7" customWidth="1"/>
    <col min="8455" max="8455" width="26.88671875" style="7" bestFit="1" customWidth="1"/>
    <col min="8456" max="8704" width="11.5546875" style="7"/>
    <col min="8705" max="8705" width="2.109375" style="7" customWidth="1"/>
    <col min="8706" max="8706" width="46.33203125" style="7" customWidth="1"/>
    <col min="8707" max="8707" width="26.88671875" style="7" bestFit="1" customWidth="1"/>
    <col min="8708" max="8710" width="25.6640625" style="7" customWidth="1"/>
    <col min="8711" max="8711" width="26.88671875" style="7" bestFit="1" customWidth="1"/>
    <col min="8712" max="8960" width="11.5546875" style="7"/>
    <col min="8961" max="8961" width="2.109375" style="7" customWidth="1"/>
    <col min="8962" max="8962" width="46.33203125" style="7" customWidth="1"/>
    <col min="8963" max="8963" width="26.88671875" style="7" bestFit="1" customWidth="1"/>
    <col min="8964" max="8966" width="25.6640625" style="7" customWidth="1"/>
    <col min="8967" max="8967" width="26.88671875" style="7" bestFit="1" customWidth="1"/>
    <col min="8968" max="9216" width="11.5546875" style="7"/>
    <col min="9217" max="9217" width="2.109375" style="7" customWidth="1"/>
    <col min="9218" max="9218" width="46.33203125" style="7" customWidth="1"/>
    <col min="9219" max="9219" width="26.88671875" style="7" bestFit="1" customWidth="1"/>
    <col min="9220" max="9222" width="25.6640625" style="7" customWidth="1"/>
    <col min="9223" max="9223" width="26.88671875" style="7" bestFit="1" customWidth="1"/>
    <col min="9224" max="9472" width="11.5546875" style="7"/>
    <col min="9473" max="9473" width="2.109375" style="7" customWidth="1"/>
    <col min="9474" max="9474" width="46.33203125" style="7" customWidth="1"/>
    <col min="9475" max="9475" width="26.88671875" style="7" bestFit="1" customWidth="1"/>
    <col min="9476" max="9478" width="25.6640625" style="7" customWidth="1"/>
    <col min="9479" max="9479" width="26.88671875" style="7" bestFit="1" customWidth="1"/>
    <col min="9480" max="9728" width="11.5546875" style="7"/>
    <col min="9729" max="9729" width="2.109375" style="7" customWidth="1"/>
    <col min="9730" max="9730" width="46.33203125" style="7" customWidth="1"/>
    <col min="9731" max="9731" width="26.88671875" style="7" bestFit="1" customWidth="1"/>
    <col min="9732" max="9734" width="25.6640625" style="7" customWidth="1"/>
    <col min="9735" max="9735" width="26.88671875" style="7" bestFit="1" customWidth="1"/>
    <col min="9736" max="9984" width="11.5546875" style="7"/>
    <col min="9985" max="9985" width="2.109375" style="7" customWidth="1"/>
    <col min="9986" max="9986" width="46.33203125" style="7" customWidth="1"/>
    <col min="9987" max="9987" width="26.88671875" style="7" bestFit="1" customWidth="1"/>
    <col min="9988" max="9990" width="25.6640625" style="7" customWidth="1"/>
    <col min="9991" max="9991" width="26.88671875" style="7" bestFit="1" customWidth="1"/>
    <col min="9992" max="10240" width="11.5546875" style="7"/>
    <col min="10241" max="10241" width="2.109375" style="7" customWidth="1"/>
    <col min="10242" max="10242" width="46.33203125" style="7" customWidth="1"/>
    <col min="10243" max="10243" width="26.88671875" style="7" bestFit="1" customWidth="1"/>
    <col min="10244" max="10246" width="25.6640625" style="7" customWidth="1"/>
    <col min="10247" max="10247" width="26.88671875" style="7" bestFit="1" customWidth="1"/>
    <col min="10248" max="10496" width="11.5546875" style="7"/>
    <col min="10497" max="10497" width="2.109375" style="7" customWidth="1"/>
    <col min="10498" max="10498" width="46.33203125" style="7" customWidth="1"/>
    <col min="10499" max="10499" width="26.88671875" style="7" bestFit="1" customWidth="1"/>
    <col min="10500" max="10502" width="25.6640625" style="7" customWidth="1"/>
    <col min="10503" max="10503" width="26.88671875" style="7" bestFit="1" customWidth="1"/>
    <col min="10504" max="10752" width="11.5546875" style="7"/>
    <col min="10753" max="10753" width="2.109375" style="7" customWidth="1"/>
    <col min="10754" max="10754" width="46.33203125" style="7" customWidth="1"/>
    <col min="10755" max="10755" width="26.88671875" style="7" bestFit="1" customWidth="1"/>
    <col min="10756" max="10758" width="25.6640625" style="7" customWidth="1"/>
    <col min="10759" max="10759" width="26.88671875" style="7" bestFit="1" customWidth="1"/>
    <col min="10760" max="11008" width="11.5546875" style="7"/>
    <col min="11009" max="11009" width="2.109375" style="7" customWidth="1"/>
    <col min="11010" max="11010" width="46.33203125" style="7" customWidth="1"/>
    <col min="11011" max="11011" width="26.88671875" style="7" bestFit="1" customWidth="1"/>
    <col min="11012" max="11014" width="25.6640625" style="7" customWidth="1"/>
    <col min="11015" max="11015" width="26.88671875" style="7" bestFit="1" customWidth="1"/>
    <col min="11016" max="11264" width="11.5546875" style="7"/>
    <col min="11265" max="11265" width="2.109375" style="7" customWidth="1"/>
    <col min="11266" max="11266" width="46.33203125" style="7" customWidth="1"/>
    <col min="11267" max="11267" width="26.88671875" style="7" bestFit="1" customWidth="1"/>
    <col min="11268" max="11270" width="25.6640625" style="7" customWidth="1"/>
    <col min="11271" max="11271" width="26.88671875" style="7" bestFit="1" customWidth="1"/>
    <col min="11272" max="11520" width="11.5546875" style="7"/>
    <col min="11521" max="11521" width="2.109375" style="7" customWidth="1"/>
    <col min="11522" max="11522" width="46.33203125" style="7" customWidth="1"/>
    <col min="11523" max="11523" width="26.88671875" style="7" bestFit="1" customWidth="1"/>
    <col min="11524" max="11526" width="25.6640625" style="7" customWidth="1"/>
    <col min="11527" max="11527" width="26.88671875" style="7" bestFit="1" customWidth="1"/>
    <col min="11528" max="11776" width="11.5546875" style="7"/>
    <col min="11777" max="11777" width="2.109375" style="7" customWidth="1"/>
    <col min="11778" max="11778" width="46.33203125" style="7" customWidth="1"/>
    <col min="11779" max="11779" width="26.88671875" style="7" bestFit="1" customWidth="1"/>
    <col min="11780" max="11782" width="25.6640625" style="7" customWidth="1"/>
    <col min="11783" max="11783" width="26.88671875" style="7" bestFit="1" customWidth="1"/>
    <col min="11784" max="12032" width="11.5546875" style="7"/>
    <col min="12033" max="12033" width="2.109375" style="7" customWidth="1"/>
    <col min="12034" max="12034" width="46.33203125" style="7" customWidth="1"/>
    <col min="12035" max="12035" width="26.88671875" style="7" bestFit="1" customWidth="1"/>
    <col min="12036" max="12038" width="25.6640625" style="7" customWidth="1"/>
    <col min="12039" max="12039" width="26.88671875" style="7" bestFit="1" customWidth="1"/>
    <col min="12040" max="12288" width="11.5546875" style="7"/>
    <col min="12289" max="12289" width="2.109375" style="7" customWidth="1"/>
    <col min="12290" max="12290" width="46.33203125" style="7" customWidth="1"/>
    <col min="12291" max="12291" width="26.88671875" style="7" bestFit="1" customWidth="1"/>
    <col min="12292" max="12294" width="25.6640625" style="7" customWidth="1"/>
    <col min="12295" max="12295" width="26.88671875" style="7" bestFit="1" customWidth="1"/>
    <col min="12296" max="12544" width="11.5546875" style="7"/>
    <col min="12545" max="12545" width="2.109375" style="7" customWidth="1"/>
    <col min="12546" max="12546" width="46.33203125" style="7" customWidth="1"/>
    <col min="12547" max="12547" width="26.88671875" style="7" bestFit="1" customWidth="1"/>
    <col min="12548" max="12550" width="25.6640625" style="7" customWidth="1"/>
    <col min="12551" max="12551" width="26.88671875" style="7" bestFit="1" customWidth="1"/>
    <col min="12552" max="12800" width="11.5546875" style="7"/>
    <col min="12801" max="12801" width="2.109375" style="7" customWidth="1"/>
    <col min="12802" max="12802" width="46.33203125" style="7" customWidth="1"/>
    <col min="12803" max="12803" width="26.88671875" style="7" bestFit="1" customWidth="1"/>
    <col min="12804" max="12806" width="25.6640625" style="7" customWidth="1"/>
    <col min="12807" max="12807" width="26.88671875" style="7" bestFit="1" customWidth="1"/>
    <col min="12808" max="13056" width="11.5546875" style="7"/>
    <col min="13057" max="13057" width="2.109375" style="7" customWidth="1"/>
    <col min="13058" max="13058" width="46.33203125" style="7" customWidth="1"/>
    <col min="13059" max="13059" width="26.88671875" style="7" bestFit="1" customWidth="1"/>
    <col min="13060" max="13062" width="25.6640625" style="7" customWidth="1"/>
    <col min="13063" max="13063" width="26.88671875" style="7" bestFit="1" customWidth="1"/>
    <col min="13064" max="13312" width="11.5546875" style="7"/>
    <col min="13313" max="13313" width="2.109375" style="7" customWidth="1"/>
    <col min="13314" max="13314" width="46.33203125" style="7" customWidth="1"/>
    <col min="13315" max="13315" width="26.88671875" style="7" bestFit="1" customWidth="1"/>
    <col min="13316" max="13318" width="25.6640625" style="7" customWidth="1"/>
    <col min="13319" max="13319" width="26.88671875" style="7" bestFit="1" customWidth="1"/>
    <col min="13320" max="13568" width="11.5546875" style="7"/>
    <col min="13569" max="13569" width="2.109375" style="7" customWidth="1"/>
    <col min="13570" max="13570" width="46.33203125" style="7" customWidth="1"/>
    <col min="13571" max="13571" width="26.88671875" style="7" bestFit="1" customWidth="1"/>
    <col min="13572" max="13574" width="25.6640625" style="7" customWidth="1"/>
    <col min="13575" max="13575" width="26.88671875" style="7" bestFit="1" customWidth="1"/>
    <col min="13576" max="13824" width="11.5546875" style="7"/>
    <col min="13825" max="13825" width="2.109375" style="7" customWidth="1"/>
    <col min="13826" max="13826" width="46.33203125" style="7" customWidth="1"/>
    <col min="13827" max="13827" width="26.88671875" style="7" bestFit="1" customWidth="1"/>
    <col min="13828" max="13830" width="25.6640625" style="7" customWidth="1"/>
    <col min="13831" max="13831" width="26.88671875" style="7" bestFit="1" customWidth="1"/>
    <col min="13832" max="14080" width="11.5546875" style="7"/>
    <col min="14081" max="14081" width="2.109375" style="7" customWidth="1"/>
    <col min="14082" max="14082" width="46.33203125" style="7" customWidth="1"/>
    <col min="14083" max="14083" width="26.88671875" style="7" bestFit="1" customWidth="1"/>
    <col min="14084" max="14086" width="25.6640625" style="7" customWidth="1"/>
    <col min="14087" max="14087" width="26.88671875" style="7" bestFit="1" customWidth="1"/>
    <col min="14088" max="14336" width="11.5546875" style="7"/>
    <col min="14337" max="14337" width="2.109375" style="7" customWidth="1"/>
    <col min="14338" max="14338" width="46.33203125" style="7" customWidth="1"/>
    <col min="14339" max="14339" width="26.88671875" style="7" bestFit="1" customWidth="1"/>
    <col min="14340" max="14342" width="25.6640625" style="7" customWidth="1"/>
    <col min="14343" max="14343" width="26.88671875" style="7" bestFit="1" customWidth="1"/>
    <col min="14344" max="14592" width="11.5546875" style="7"/>
    <col min="14593" max="14593" width="2.109375" style="7" customWidth="1"/>
    <col min="14594" max="14594" width="46.33203125" style="7" customWidth="1"/>
    <col min="14595" max="14595" width="26.88671875" style="7" bestFit="1" customWidth="1"/>
    <col min="14596" max="14598" width="25.6640625" style="7" customWidth="1"/>
    <col min="14599" max="14599" width="26.88671875" style="7" bestFit="1" customWidth="1"/>
    <col min="14600" max="14848" width="11.5546875" style="7"/>
    <col min="14849" max="14849" width="2.109375" style="7" customWidth="1"/>
    <col min="14850" max="14850" width="46.33203125" style="7" customWidth="1"/>
    <col min="14851" max="14851" width="26.88671875" style="7" bestFit="1" customWidth="1"/>
    <col min="14852" max="14854" width="25.6640625" style="7" customWidth="1"/>
    <col min="14855" max="14855" width="26.88671875" style="7" bestFit="1" customWidth="1"/>
    <col min="14856" max="15104" width="11.5546875" style="7"/>
    <col min="15105" max="15105" width="2.109375" style="7" customWidth="1"/>
    <col min="15106" max="15106" width="46.33203125" style="7" customWidth="1"/>
    <col min="15107" max="15107" width="26.88671875" style="7" bestFit="1" customWidth="1"/>
    <col min="15108" max="15110" width="25.6640625" style="7" customWidth="1"/>
    <col min="15111" max="15111" width="26.88671875" style="7" bestFit="1" customWidth="1"/>
    <col min="15112" max="15360" width="11.5546875" style="7"/>
    <col min="15361" max="15361" width="2.109375" style="7" customWidth="1"/>
    <col min="15362" max="15362" width="46.33203125" style="7" customWidth="1"/>
    <col min="15363" max="15363" width="26.88671875" style="7" bestFit="1" customWidth="1"/>
    <col min="15364" max="15366" width="25.6640625" style="7" customWidth="1"/>
    <col min="15367" max="15367" width="26.88671875" style="7" bestFit="1" customWidth="1"/>
    <col min="15368" max="15616" width="11.5546875" style="7"/>
    <col min="15617" max="15617" width="2.109375" style="7" customWidth="1"/>
    <col min="15618" max="15618" width="46.33203125" style="7" customWidth="1"/>
    <col min="15619" max="15619" width="26.88671875" style="7" bestFit="1" customWidth="1"/>
    <col min="15620" max="15622" width="25.6640625" style="7" customWidth="1"/>
    <col min="15623" max="15623" width="26.88671875" style="7" bestFit="1" customWidth="1"/>
    <col min="15624" max="15872" width="11.5546875" style="7"/>
    <col min="15873" max="15873" width="2.109375" style="7" customWidth="1"/>
    <col min="15874" max="15874" width="46.33203125" style="7" customWidth="1"/>
    <col min="15875" max="15875" width="26.88671875" style="7" bestFit="1" customWidth="1"/>
    <col min="15876" max="15878" width="25.6640625" style="7" customWidth="1"/>
    <col min="15879" max="15879" width="26.88671875" style="7" bestFit="1" customWidth="1"/>
    <col min="15880" max="16128" width="11.5546875" style="7"/>
    <col min="16129" max="16129" width="2.109375" style="7" customWidth="1"/>
    <col min="16130" max="16130" width="46.33203125" style="7" customWidth="1"/>
    <col min="16131" max="16131" width="26.88671875" style="7" bestFit="1" customWidth="1"/>
    <col min="16132" max="16134" width="25.6640625" style="7" customWidth="1"/>
    <col min="16135" max="16135" width="26.88671875" style="7" bestFit="1" customWidth="1"/>
    <col min="16136" max="16384" width="11.5546875" style="7"/>
  </cols>
  <sheetData>
    <row r="1" spans="1:7" s="190" customFormat="1" ht="18">
      <c r="A1" s="229" t="s">
        <v>810</v>
      </c>
    </row>
    <row r="2" spans="1:7" s="3" customFormat="1" ht="26.4" customHeight="1">
      <c r="A2" s="191"/>
      <c r="B2" s="330" t="s">
        <v>785</v>
      </c>
      <c r="C2" s="330"/>
      <c r="D2" s="330"/>
      <c r="E2" s="330"/>
      <c r="F2" s="330"/>
      <c r="G2" s="330"/>
    </row>
    <row r="3" spans="1:7" s="193" customFormat="1" ht="21" customHeight="1">
      <c r="A3" s="192"/>
      <c r="B3" s="331">
        <v>46081</v>
      </c>
      <c r="C3" s="331"/>
      <c r="D3" s="331"/>
      <c r="E3" s="331"/>
      <c r="F3" s="331"/>
      <c r="G3" s="331"/>
    </row>
    <row r="4" spans="1:7" s="5" customFormat="1" ht="20.399999999999999" customHeight="1">
      <c r="A4" s="194"/>
      <c r="B4" s="332" t="s">
        <v>0</v>
      </c>
      <c r="C4" s="332"/>
      <c r="D4" s="332"/>
      <c r="E4" s="332"/>
      <c r="F4" s="332"/>
      <c r="G4" s="332"/>
    </row>
    <row r="5" spans="1:7" s="128" customFormat="1" ht="22.65" customHeight="1" thickBot="1">
      <c r="A5" s="195"/>
    </row>
    <row r="6" spans="1:7" s="128" customFormat="1" ht="35.4" customHeight="1">
      <c r="A6" s="195"/>
      <c r="B6" s="196"/>
      <c r="C6" s="197" t="s">
        <v>786</v>
      </c>
      <c r="D6" s="197" t="s">
        <v>787</v>
      </c>
      <c r="E6" s="197" t="s">
        <v>788</v>
      </c>
      <c r="F6" s="197" t="s">
        <v>789</v>
      </c>
      <c r="G6" s="198" t="s">
        <v>28</v>
      </c>
    </row>
    <row r="7" spans="1:7" s="128" customFormat="1" ht="7.95" customHeight="1">
      <c r="A7" s="195"/>
      <c r="C7" s="199"/>
      <c r="D7" s="199"/>
      <c r="E7" s="199"/>
      <c r="F7" s="199"/>
      <c r="G7" s="199"/>
    </row>
    <row r="8" spans="1:7" s="83" customFormat="1" ht="25.95" customHeight="1">
      <c r="A8" s="200">
        <v>61</v>
      </c>
      <c r="B8" s="201" t="s">
        <v>790</v>
      </c>
      <c r="C8" s="202">
        <v>10509196.063999999</v>
      </c>
      <c r="D8" s="202">
        <v>23043.039000000001</v>
      </c>
      <c r="E8" s="202">
        <v>85514.993000000002</v>
      </c>
      <c r="F8" s="202">
        <v>329536.701</v>
      </c>
      <c r="G8" s="203">
        <v>10947290.797</v>
      </c>
    </row>
    <row r="9" spans="1:7" s="128" customFormat="1" ht="7.95" customHeight="1" thickBot="1">
      <c r="A9" s="195"/>
      <c r="B9" s="204"/>
      <c r="C9" s="205"/>
      <c r="D9" s="205"/>
      <c r="E9" s="205"/>
      <c r="F9" s="205"/>
      <c r="G9" s="205"/>
    </row>
    <row r="10" spans="1:7" s="128" customFormat="1" ht="22.65" customHeight="1">
      <c r="A10" s="195"/>
      <c r="B10" s="206" t="s">
        <v>791</v>
      </c>
      <c r="C10" s="199"/>
      <c r="D10" s="199"/>
      <c r="E10" s="199"/>
      <c r="F10" s="199"/>
      <c r="G10" s="199"/>
    </row>
    <row r="11" spans="1:7" s="82" customFormat="1" ht="15.75" customHeight="1">
      <c r="A11" s="207"/>
      <c r="B11" s="208"/>
      <c r="C11" s="209"/>
      <c r="D11" s="209"/>
      <c r="E11" s="209"/>
      <c r="F11" s="209"/>
      <c r="G11" s="209"/>
    </row>
    <row r="12" spans="1:7" s="82" customFormat="1" ht="35.4" customHeight="1">
      <c r="A12" s="207"/>
      <c r="B12" s="210" t="s">
        <v>792</v>
      </c>
      <c r="C12" s="211">
        <v>647053</v>
      </c>
      <c r="D12" s="209"/>
      <c r="E12" s="209"/>
      <c r="F12" s="209"/>
      <c r="G12" s="209"/>
    </row>
    <row r="13" spans="1:7" s="128" customFormat="1" ht="19.2" customHeight="1">
      <c r="A13" s="195"/>
      <c r="B13" s="212" t="s">
        <v>793</v>
      </c>
      <c r="C13" s="7"/>
      <c r="D13" s="7"/>
      <c r="E13" s="7"/>
      <c r="F13" s="7"/>
      <c r="G13" s="7"/>
    </row>
    <row r="14" spans="1:7" s="128" customFormat="1" ht="13.8">
      <c r="A14" s="195"/>
      <c r="C14" s="199"/>
      <c r="D14" s="199"/>
      <c r="E14" s="199"/>
      <c r="F14" s="199"/>
      <c r="G14" s="199"/>
    </row>
    <row r="15" spans="1:7" s="128" customFormat="1" ht="31.95" customHeight="1">
      <c r="A15" s="195"/>
      <c r="B15" s="210" t="s">
        <v>794</v>
      </c>
      <c r="C15" s="211">
        <v>207622</v>
      </c>
    </row>
    <row r="16" spans="1:7" s="128" customFormat="1" ht="13.8">
      <c r="A16" s="195"/>
      <c r="B16" s="206" t="s">
        <v>795</v>
      </c>
    </row>
    <row r="17" spans="1:1" s="128" customFormat="1" ht="13.8">
      <c r="A17" s="195"/>
    </row>
    <row r="18" spans="1:1" s="128" customFormat="1" ht="13.8">
      <c r="A18" s="195"/>
    </row>
    <row r="200" spans="3:3">
      <c r="C200" s="7" t="s">
        <v>11</v>
      </c>
    </row>
  </sheetData>
  <mergeCells count="3">
    <mergeCell ref="B2:G2"/>
    <mergeCell ref="B3:G3"/>
    <mergeCell ref="B4:G4"/>
  </mergeCells>
  <hyperlinks>
    <hyperlink ref="A1" location="Índice!A1" display="Volver al Índice" xr:uid="{C00C6086-DB22-420E-A629-240E52635B9C}"/>
  </hyperlink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65" fitToWidth="0" fitToHeight="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CDB80-E4CF-4CDD-9572-FAAD9299D3B6}">
  <dimension ref="A1:AF270"/>
  <sheetViews>
    <sheetView showGridLines="0" zoomScaleNormal="100" workbookViewId="0"/>
  </sheetViews>
  <sheetFormatPr baseColWidth="10" defaultColWidth="1.33203125" defaultRowHeight="13.2"/>
  <cols>
    <col min="1" max="1" width="46.6640625" style="7" customWidth="1"/>
    <col min="2" max="9" width="15.6640625" style="7" customWidth="1"/>
    <col min="10" max="255" width="11.44140625" style="7" customWidth="1"/>
    <col min="256" max="256" width="1.33203125" style="7"/>
    <col min="257" max="257" width="46.6640625" style="7" customWidth="1"/>
    <col min="258" max="265" width="15.6640625" style="7" customWidth="1"/>
    <col min="266" max="511" width="11.44140625" style="7" customWidth="1"/>
    <col min="512" max="512" width="1.33203125" style="7"/>
    <col min="513" max="513" width="46.6640625" style="7" customWidth="1"/>
    <col min="514" max="521" width="15.6640625" style="7" customWidth="1"/>
    <col min="522" max="767" width="11.44140625" style="7" customWidth="1"/>
    <col min="768" max="768" width="1.33203125" style="7"/>
    <col min="769" max="769" width="46.6640625" style="7" customWidth="1"/>
    <col min="770" max="777" width="15.6640625" style="7" customWidth="1"/>
    <col min="778" max="1023" width="11.44140625" style="7" customWidth="1"/>
    <col min="1024" max="1024" width="1.33203125" style="7"/>
    <col min="1025" max="1025" width="46.6640625" style="7" customWidth="1"/>
    <col min="1026" max="1033" width="15.6640625" style="7" customWidth="1"/>
    <col min="1034" max="1279" width="11.44140625" style="7" customWidth="1"/>
    <col min="1280" max="1280" width="1.33203125" style="7"/>
    <col min="1281" max="1281" width="46.6640625" style="7" customWidth="1"/>
    <col min="1282" max="1289" width="15.6640625" style="7" customWidth="1"/>
    <col min="1290" max="1535" width="11.44140625" style="7" customWidth="1"/>
    <col min="1536" max="1536" width="1.33203125" style="7"/>
    <col min="1537" max="1537" width="46.6640625" style="7" customWidth="1"/>
    <col min="1538" max="1545" width="15.6640625" style="7" customWidth="1"/>
    <col min="1546" max="1791" width="11.44140625" style="7" customWidth="1"/>
    <col min="1792" max="1792" width="1.33203125" style="7"/>
    <col min="1793" max="1793" width="46.6640625" style="7" customWidth="1"/>
    <col min="1794" max="1801" width="15.6640625" style="7" customWidth="1"/>
    <col min="1802" max="2047" width="11.44140625" style="7" customWidth="1"/>
    <col min="2048" max="2048" width="1.33203125" style="7"/>
    <col min="2049" max="2049" width="46.6640625" style="7" customWidth="1"/>
    <col min="2050" max="2057" width="15.6640625" style="7" customWidth="1"/>
    <col min="2058" max="2303" width="11.44140625" style="7" customWidth="1"/>
    <col min="2304" max="2304" width="1.33203125" style="7"/>
    <col min="2305" max="2305" width="46.6640625" style="7" customWidth="1"/>
    <col min="2306" max="2313" width="15.6640625" style="7" customWidth="1"/>
    <col min="2314" max="2559" width="11.44140625" style="7" customWidth="1"/>
    <col min="2560" max="2560" width="1.33203125" style="7"/>
    <col min="2561" max="2561" width="46.6640625" style="7" customWidth="1"/>
    <col min="2562" max="2569" width="15.6640625" style="7" customWidth="1"/>
    <col min="2570" max="2815" width="11.44140625" style="7" customWidth="1"/>
    <col min="2816" max="2816" width="1.33203125" style="7"/>
    <col min="2817" max="2817" width="46.6640625" style="7" customWidth="1"/>
    <col min="2818" max="2825" width="15.6640625" style="7" customWidth="1"/>
    <col min="2826" max="3071" width="11.44140625" style="7" customWidth="1"/>
    <col min="3072" max="3072" width="1.33203125" style="7"/>
    <col min="3073" max="3073" width="46.6640625" style="7" customWidth="1"/>
    <col min="3074" max="3081" width="15.6640625" style="7" customWidth="1"/>
    <col min="3082" max="3327" width="11.44140625" style="7" customWidth="1"/>
    <col min="3328" max="3328" width="1.33203125" style="7"/>
    <col min="3329" max="3329" width="46.6640625" style="7" customWidth="1"/>
    <col min="3330" max="3337" width="15.6640625" style="7" customWidth="1"/>
    <col min="3338" max="3583" width="11.44140625" style="7" customWidth="1"/>
    <col min="3584" max="3584" width="1.33203125" style="7"/>
    <col min="3585" max="3585" width="46.6640625" style="7" customWidth="1"/>
    <col min="3586" max="3593" width="15.6640625" style="7" customWidth="1"/>
    <col min="3594" max="3839" width="11.44140625" style="7" customWidth="1"/>
    <col min="3840" max="3840" width="1.33203125" style="7"/>
    <col min="3841" max="3841" width="46.6640625" style="7" customWidth="1"/>
    <col min="3842" max="3849" width="15.6640625" style="7" customWidth="1"/>
    <col min="3850" max="4095" width="11.44140625" style="7" customWidth="1"/>
    <col min="4096" max="4096" width="1.33203125" style="7"/>
    <col min="4097" max="4097" width="46.6640625" style="7" customWidth="1"/>
    <col min="4098" max="4105" width="15.6640625" style="7" customWidth="1"/>
    <col min="4106" max="4351" width="11.44140625" style="7" customWidth="1"/>
    <col min="4352" max="4352" width="1.33203125" style="7"/>
    <col min="4353" max="4353" width="46.6640625" style="7" customWidth="1"/>
    <col min="4354" max="4361" width="15.6640625" style="7" customWidth="1"/>
    <col min="4362" max="4607" width="11.44140625" style="7" customWidth="1"/>
    <col min="4608" max="4608" width="1.33203125" style="7"/>
    <col min="4609" max="4609" width="46.6640625" style="7" customWidth="1"/>
    <col min="4610" max="4617" width="15.6640625" style="7" customWidth="1"/>
    <col min="4618" max="4863" width="11.44140625" style="7" customWidth="1"/>
    <col min="4864" max="4864" width="1.33203125" style="7"/>
    <col min="4865" max="4865" width="46.6640625" style="7" customWidth="1"/>
    <col min="4866" max="4873" width="15.6640625" style="7" customWidth="1"/>
    <col min="4874" max="5119" width="11.44140625" style="7" customWidth="1"/>
    <col min="5120" max="5120" width="1.33203125" style="7"/>
    <col min="5121" max="5121" width="46.6640625" style="7" customWidth="1"/>
    <col min="5122" max="5129" width="15.6640625" style="7" customWidth="1"/>
    <col min="5130" max="5375" width="11.44140625" style="7" customWidth="1"/>
    <col min="5376" max="5376" width="1.33203125" style="7"/>
    <col min="5377" max="5377" width="46.6640625" style="7" customWidth="1"/>
    <col min="5378" max="5385" width="15.6640625" style="7" customWidth="1"/>
    <col min="5386" max="5631" width="11.44140625" style="7" customWidth="1"/>
    <col min="5632" max="5632" width="1.33203125" style="7"/>
    <col min="5633" max="5633" width="46.6640625" style="7" customWidth="1"/>
    <col min="5634" max="5641" width="15.6640625" style="7" customWidth="1"/>
    <col min="5642" max="5887" width="11.44140625" style="7" customWidth="1"/>
    <col min="5888" max="5888" width="1.33203125" style="7"/>
    <col min="5889" max="5889" width="46.6640625" style="7" customWidth="1"/>
    <col min="5890" max="5897" width="15.6640625" style="7" customWidth="1"/>
    <col min="5898" max="6143" width="11.44140625" style="7" customWidth="1"/>
    <col min="6144" max="6144" width="1.33203125" style="7"/>
    <col min="6145" max="6145" width="46.6640625" style="7" customWidth="1"/>
    <col min="6146" max="6153" width="15.6640625" style="7" customWidth="1"/>
    <col min="6154" max="6399" width="11.44140625" style="7" customWidth="1"/>
    <col min="6400" max="6400" width="1.33203125" style="7"/>
    <col min="6401" max="6401" width="46.6640625" style="7" customWidth="1"/>
    <col min="6402" max="6409" width="15.6640625" style="7" customWidth="1"/>
    <col min="6410" max="6655" width="11.44140625" style="7" customWidth="1"/>
    <col min="6656" max="6656" width="1.33203125" style="7"/>
    <col min="6657" max="6657" width="46.6640625" style="7" customWidth="1"/>
    <col min="6658" max="6665" width="15.6640625" style="7" customWidth="1"/>
    <col min="6666" max="6911" width="11.44140625" style="7" customWidth="1"/>
    <col min="6912" max="6912" width="1.33203125" style="7"/>
    <col min="6913" max="6913" width="46.6640625" style="7" customWidth="1"/>
    <col min="6914" max="6921" width="15.6640625" style="7" customWidth="1"/>
    <col min="6922" max="7167" width="11.44140625" style="7" customWidth="1"/>
    <col min="7168" max="7168" width="1.33203125" style="7"/>
    <col min="7169" max="7169" width="46.6640625" style="7" customWidth="1"/>
    <col min="7170" max="7177" width="15.6640625" style="7" customWidth="1"/>
    <col min="7178" max="7423" width="11.44140625" style="7" customWidth="1"/>
    <col min="7424" max="7424" width="1.33203125" style="7"/>
    <col min="7425" max="7425" width="46.6640625" style="7" customWidth="1"/>
    <col min="7426" max="7433" width="15.6640625" style="7" customWidth="1"/>
    <col min="7434" max="7679" width="11.44140625" style="7" customWidth="1"/>
    <col min="7680" max="7680" width="1.33203125" style="7"/>
    <col min="7681" max="7681" width="46.6640625" style="7" customWidth="1"/>
    <col min="7682" max="7689" width="15.6640625" style="7" customWidth="1"/>
    <col min="7690" max="7935" width="11.44140625" style="7" customWidth="1"/>
    <col min="7936" max="7936" width="1.33203125" style="7"/>
    <col min="7937" max="7937" width="46.6640625" style="7" customWidth="1"/>
    <col min="7938" max="7945" width="15.6640625" style="7" customWidth="1"/>
    <col min="7946" max="8191" width="11.44140625" style="7" customWidth="1"/>
    <col min="8192" max="8192" width="1.33203125" style="7"/>
    <col min="8193" max="8193" width="46.6640625" style="7" customWidth="1"/>
    <col min="8194" max="8201" width="15.6640625" style="7" customWidth="1"/>
    <col min="8202" max="8447" width="11.44140625" style="7" customWidth="1"/>
    <col min="8448" max="8448" width="1.33203125" style="7"/>
    <col min="8449" max="8449" width="46.6640625" style="7" customWidth="1"/>
    <col min="8450" max="8457" width="15.6640625" style="7" customWidth="1"/>
    <col min="8458" max="8703" width="11.44140625" style="7" customWidth="1"/>
    <col min="8704" max="8704" width="1.33203125" style="7"/>
    <col min="8705" max="8705" width="46.6640625" style="7" customWidth="1"/>
    <col min="8706" max="8713" width="15.6640625" style="7" customWidth="1"/>
    <col min="8714" max="8959" width="11.44140625" style="7" customWidth="1"/>
    <col min="8960" max="8960" width="1.33203125" style="7"/>
    <col min="8961" max="8961" width="46.6640625" style="7" customWidth="1"/>
    <col min="8962" max="8969" width="15.6640625" style="7" customWidth="1"/>
    <col min="8970" max="9215" width="11.44140625" style="7" customWidth="1"/>
    <col min="9216" max="9216" width="1.33203125" style="7"/>
    <col min="9217" max="9217" width="46.6640625" style="7" customWidth="1"/>
    <col min="9218" max="9225" width="15.6640625" style="7" customWidth="1"/>
    <col min="9226" max="9471" width="11.44140625" style="7" customWidth="1"/>
    <col min="9472" max="9472" width="1.33203125" style="7"/>
    <col min="9473" max="9473" width="46.6640625" style="7" customWidth="1"/>
    <col min="9474" max="9481" width="15.6640625" style="7" customWidth="1"/>
    <col min="9482" max="9727" width="11.44140625" style="7" customWidth="1"/>
    <col min="9728" max="9728" width="1.33203125" style="7"/>
    <col min="9729" max="9729" width="46.6640625" style="7" customWidth="1"/>
    <col min="9730" max="9737" width="15.6640625" style="7" customWidth="1"/>
    <col min="9738" max="9983" width="11.44140625" style="7" customWidth="1"/>
    <col min="9984" max="9984" width="1.33203125" style="7"/>
    <col min="9985" max="9985" width="46.6640625" style="7" customWidth="1"/>
    <col min="9986" max="9993" width="15.6640625" style="7" customWidth="1"/>
    <col min="9994" max="10239" width="11.44140625" style="7" customWidth="1"/>
    <col min="10240" max="10240" width="1.33203125" style="7"/>
    <col min="10241" max="10241" width="46.6640625" style="7" customWidth="1"/>
    <col min="10242" max="10249" width="15.6640625" style="7" customWidth="1"/>
    <col min="10250" max="10495" width="11.44140625" style="7" customWidth="1"/>
    <col min="10496" max="10496" width="1.33203125" style="7"/>
    <col min="10497" max="10497" width="46.6640625" style="7" customWidth="1"/>
    <col min="10498" max="10505" width="15.6640625" style="7" customWidth="1"/>
    <col min="10506" max="10751" width="11.44140625" style="7" customWidth="1"/>
    <col min="10752" max="10752" width="1.33203125" style="7"/>
    <col min="10753" max="10753" width="46.6640625" style="7" customWidth="1"/>
    <col min="10754" max="10761" width="15.6640625" style="7" customWidth="1"/>
    <col min="10762" max="11007" width="11.44140625" style="7" customWidth="1"/>
    <col min="11008" max="11008" width="1.33203125" style="7"/>
    <col min="11009" max="11009" width="46.6640625" style="7" customWidth="1"/>
    <col min="11010" max="11017" width="15.6640625" style="7" customWidth="1"/>
    <col min="11018" max="11263" width="11.44140625" style="7" customWidth="1"/>
    <col min="11264" max="11264" width="1.33203125" style="7"/>
    <col min="11265" max="11265" width="46.6640625" style="7" customWidth="1"/>
    <col min="11266" max="11273" width="15.6640625" style="7" customWidth="1"/>
    <col min="11274" max="11519" width="11.44140625" style="7" customWidth="1"/>
    <col min="11520" max="11520" width="1.33203125" style="7"/>
    <col min="11521" max="11521" width="46.6640625" style="7" customWidth="1"/>
    <col min="11522" max="11529" width="15.6640625" style="7" customWidth="1"/>
    <col min="11530" max="11775" width="11.44140625" style="7" customWidth="1"/>
    <col min="11776" max="11776" width="1.33203125" style="7"/>
    <col min="11777" max="11777" width="46.6640625" style="7" customWidth="1"/>
    <col min="11778" max="11785" width="15.6640625" style="7" customWidth="1"/>
    <col min="11786" max="12031" width="11.44140625" style="7" customWidth="1"/>
    <col min="12032" max="12032" width="1.33203125" style="7"/>
    <col min="12033" max="12033" width="46.6640625" style="7" customWidth="1"/>
    <col min="12034" max="12041" width="15.6640625" style="7" customWidth="1"/>
    <col min="12042" max="12287" width="11.44140625" style="7" customWidth="1"/>
    <col min="12288" max="12288" width="1.33203125" style="7"/>
    <col min="12289" max="12289" width="46.6640625" style="7" customWidth="1"/>
    <col min="12290" max="12297" width="15.6640625" style="7" customWidth="1"/>
    <col min="12298" max="12543" width="11.44140625" style="7" customWidth="1"/>
    <col min="12544" max="12544" width="1.33203125" style="7"/>
    <col min="12545" max="12545" width="46.6640625" style="7" customWidth="1"/>
    <col min="12546" max="12553" width="15.6640625" style="7" customWidth="1"/>
    <col min="12554" max="12799" width="11.44140625" style="7" customWidth="1"/>
    <col min="12800" max="12800" width="1.33203125" style="7"/>
    <col min="12801" max="12801" width="46.6640625" style="7" customWidth="1"/>
    <col min="12802" max="12809" width="15.6640625" style="7" customWidth="1"/>
    <col min="12810" max="13055" width="11.44140625" style="7" customWidth="1"/>
    <col min="13056" max="13056" width="1.33203125" style="7"/>
    <col min="13057" max="13057" width="46.6640625" style="7" customWidth="1"/>
    <col min="13058" max="13065" width="15.6640625" style="7" customWidth="1"/>
    <col min="13066" max="13311" width="11.44140625" style="7" customWidth="1"/>
    <col min="13312" max="13312" width="1.33203125" style="7"/>
    <col min="13313" max="13313" width="46.6640625" style="7" customWidth="1"/>
    <col min="13314" max="13321" width="15.6640625" style="7" customWidth="1"/>
    <col min="13322" max="13567" width="11.44140625" style="7" customWidth="1"/>
    <col min="13568" max="13568" width="1.33203125" style="7"/>
    <col min="13569" max="13569" width="46.6640625" style="7" customWidth="1"/>
    <col min="13570" max="13577" width="15.6640625" style="7" customWidth="1"/>
    <col min="13578" max="13823" width="11.44140625" style="7" customWidth="1"/>
    <col min="13824" max="13824" width="1.33203125" style="7"/>
    <col min="13825" max="13825" width="46.6640625" style="7" customWidth="1"/>
    <col min="13826" max="13833" width="15.6640625" style="7" customWidth="1"/>
    <col min="13834" max="14079" width="11.44140625" style="7" customWidth="1"/>
    <col min="14080" max="14080" width="1.33203125" style="7"/>
    <col min="14081" max="14081" width="46.6640625" style="7" customWidth="1"/>
    <col min="14082" max="14089" width="15.6640625" style="7" customWidth="1"/>
    <col min="14090" max="14335" width="11.44140625" style="7" customWidth="1"/>
    <col min="14336" max="14336" width="1.33203125" style="7"/>
    <col min="14337" max="14337" width="46.6640625" style="7" customWidth="1"/>
    <col min="14338" max="14345" width="15.6640625" style="7" customWidth="1"/>
    <col min="14346" max="14591" width="11.44140625" style="7" customWidth="1"/>
    <col min="14592" max="14592" width="1.33203125" style="7"/>
    <col min="14593" max="14593" width="46.6640625" style="7" customWidth="1"/>
    <col min="14594" max="14601" width="15.6640625" style="7" customWidth="1"/>
    <col min="14602" max="14847" width="11.44140625" style="7" customWidth="1"/>
    <col min="14848" max="14848" width="1.33203125" style="7"/>
    <col min="14849" max="14849" width="46.6640625" style="7" customWidth="1"/>
    <col min="14850" max="14857" width="15.6640625" style="7" customWidth="1"/>
    <col min="14858" max="15103" width="11.44140625" style="7" customWidth="1"/>
    <col min="15104" max="15104" width="1.33203125" style="7"/>
    <col min="15105" max="15105" width="46.6640625" style="7" customWidth="1"/>
    <col min="15106" max="15113" width="15.6640625" style="7" customWidth="1"/>
    <col min="15114" max="15359" width="11.44140625" style="7" customWidth="1"/>
    <col min="15360" max="15360" width="1.33203125" style="7"/>
    <col min="15361" max="15361" width="46.6640625" style="7" customWidth="1"/>
    <col min="15362" max="15369" width="15.6640625" style="7" customWidth="1"/>
    <col min="15370" max="15615" width="11.44140625" style="7" customWidth="1"/>
    <col min="15616" max="15616" width="1.33203125" style="7"/>
    <col min="15617" max="15617" width="46.6640625" style="7" customWidth="1"/>
    <col min="15618" max="15625" width="15.6640625" style="7" customWidth="1"/>
    <col min="15626" max="15871" width="11.44140625" style="7" customWidth="1"/>
    <col min="15872" max="15872" width="1.33203125" style="7"/>
    <col min="15873" max="15873" width="46.6640625" style="7" customWidth="1"/>
    <col min="15874" max="15881" width="15.6640625" style="7" customWidth="1"/>
    <col min="15882" max="16127" width="11.44140625" style="7" customWidth="1"/>
    <col min="16128" max="16128" width="1.33203125" style="7"/>
    <col min="16129" max="16129" width="46.6640625" style="7" customWidth="1"/>
    <col min="16130" max="16137" width="15.6640625" style="7" customWidth="1"/>
    <col min="16138" max="16383" width="11.44140625" style="7" customWidth="1"/>
    <col min="16384" max="16384" width="1.33203125" style="7"/>
  </cols>
  <sheetData>
    <row r="1" spans="1:32" s="2" customFormat="1" ht="18" customHeight="1">
      <c r="A1" s="229" t="s">
        <v>810</v>
      </c>
      <c r="B1" s="1"/>
      <c r="C1" s="1"/>
      <c r="D1" s="1"/>
      <c r="E1" s="1"/>
      <c r="F1" s="1"/>
      <c r="G1" s="1"/>
      <c r="H1" s="1"/>
      <c r="I1" s="1"/>
    </row>
    <row r="2" spans="1:32" s="3" customFormat="1" ht="25.2" customHeight="1">
      <c r="A2" s="292" t="s">
        <v>741</v>
      </c>
      <c r="B2" s="292"/>
      <c r="C2" s="292"/>
      <c r="D2" s="292"/>
      <c r="E2" s="292"/>
      <c r="F2" s="292"/>
      <c r="G2" s="292"/>
      <c r="H2" s="292"/>
      <c r="I2" s="292"/>
    </row>
    <row r="3" spans="1:32" s="4" customFormat="1" ht="26.4" customHeight="1">
      <c r="A3" s="293">
        <v>46081</v>
      </c>
      <c r="B3" s="293"/>
      <c r="C3" s="293"/>
      <c r="D3" s="293"/>
      <c r="E3" s="293"/>
      <c r="F3" s="293"/>
      <c r="G3" s="293"/>
      <c r="H3" s="293"/>
      <c r="I3" s="293"/>
    </row>
    <row r="4" spans="1:32" s="5" customFormat="1" ht="23.25" customHeight="1">
      <c r="A4" s="294" t="s">
        <v>0</v>
      </c>
      <c r="B4" s="294"/>
      <c r="C4" s="294"/>
      <c r="D4" s="294"/>
      <c r="E4" s="294"/>
      <c r="F4" s="294"/>
      <c r="G4" s="294"/>
      <c r="H4" s="294"/>
      <c r="I4" s="294"/>
    </row>
    <row r="5" spans="1:32" ht="21.75" customHeight="1" thickBot="1">
      <c r="A5" s="6"/>
      <c r="B5" s="6"/>
      <c r="C5" s="6"/>
      <c r="D5" s="6"/>
      <c r="E5" s="6"/>
      <c r="F5" s="6"/>
    </row>
    <row r="6" spans="1:32" ht="27" customHeight="1">
      <c r="A6" s="295" t="s">
        <v>1</v>
      </c>
      <c r="B6" s="297" t="s">
        <v>2</v>
      </c>
      <c r="C6" s="297" t="s">
        <v>3</v>
      </c>
      <c r="D6" s="297" t="s">
        <v>4</v>
      </c>
      <c r="E6" s="297" t="s">
        <v>5</v>
      </c>
      <c r="F6" s="297" t="s">
        <v>6</v>
      </c>
      <c r="G6" s="299" t="s">
        <v>7</v>
      </c>
      <c r="H6" s="291" t="s">
        <v>8</v>
      </c>
      <c r="I6" s="291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37.950000000000003" customHeight="1">
      <c r="A7" s="296"/>
      <c r="B7" s="298"/>
      <c r="C7" s="298"/>
      <c r="D7" s="298"/>
      <c r="E7" s="298"/>
      <c r="F7" s="298"/>
      <c r="G7" s="300"/>
      <c r="H7" s="8" t="s">
        <v>9</v>
      </c>
      <c r="I7" s="8" t="s">
        <v>10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s="13" customFormat="1" ht="7.95" customHeight="1">
      <c r="A8" s="9"/>
      <c r="B8" s="10"/>
      <c r="C8" s="10"/>
      <c r="D8" s="10"/>
      <c r="E8" s="10"/>
      <c r="F8" s="10"/>
      <c r="G8" s="10"/>
      <c r="H8" s="10"/>
      <c r="I8" s="10"/>
      <c r="J8" s="11"/>
      <c r="K8" s="11"/>
      <c r="L8" s="11"/>
      <c r="M8" s="11"/>
      <c r="N8" s="11"/>
      <c r="O8" s="11"/>
      <c r="P8" s="12"/>
      <c r="Q8" s="12"/>
    </row>
    <row r="9" spans="1:32" s="13" customFormat="1" ht="26.4" customHeight="1">
      <c r="A9" s="9" t="s">
        <v>703</v>
      </c>
      <c r="B9" s="14">
        <v>1383277.4081900001</v>
      </c>
      <c r="C9" s="14">
        <v>1484.5558100000001</v>
      </c>
      <c r="D9" s="14">
        <v>1128503.93731</v>
      </c>
      <c r="E9" s="14">
        <v>3635.9145400000002</v>
      </c>
      <c r="F9" s="14">
        <v>254773.47089</v>
      </c>
      <c r="G9" s="14">
        <v>14767.887949999998</v>
      </c>
      <c r="H9" s="14">
        <v>810.07813999999996</v>
      </c>
      <c r="I9" s="14">
        <v>128</v>
      </c>
      <c r="J9" s="11"/>
      <c r="K9" s="11"/>
      <c r="L9" s="11"/>
      <c r="M9" s="11"/>
      <c r="N9" s="11"/>
      <c r="O9" s="11"/>
      <c r="P9" s="12"/>
      <c r="Q9" s="12"/>
    </row>
    <row r="10" spans="1:32" s="13" customFormat="1" ht="26.4" customHeight="1">
      <c r="A10" s="9" t="s">
        <v>696</v>
      </c>
      <c r="B10" s="14">
        <v>18076858.94839</v>
      </c>
      <c r="C10" s="14">
        <v>2258139.2831599996</v>
      </c>
      <c r="D10" s="14">
        <v>11437870.32426</v>
      </c>
      <c r="E10" s="14">
        <v>1057063.1665399999</v>
      </c>
      <c r="F10" s="14">
        <v>6638988.6241300004</v>
      </c>
      <c r="G10" s="14">
        <v>406662.63243</v>
      </c>
      <c r="H10" s="14">
        <v>10074.431619999999</v>
      </c>
      <c r="I10" s="14">
        <v>519.97001</v>
      </c>
      <c r="J10" s="11"/>
      <c r="K10" s="11"/>
      <c r="L10" s="11"/>
      <c r="M10" s="11"/>
      <c r="N10" s="11"/>
      <c r="O10" s="11"/>
      <c r="P10" s="12"/>
      <c r="Q10" s="12"/>
    </row>
    <row r="11" spans="1:32" s="13" customFormat="1" ht="26.4" customHeight="1">
      <c r="A11" s="9" t="s">
        <v>547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1946790.0409900001</v>
      </c>
      <c r="H11" s="14">
        <v>0</v>
      </c>
      <c r="I11" s="14">
        <v>20977.055350000002</v>
      </c>
      <c r="J11" s="11"/>
      <c r="K11" s="11"/>
      <c r="L11" s="11"/>
      <c r="M11" s="11"/>
      <c r="N11" s="11"/>
      <c r="O11" s="11"/>
      <c r="P11" s="12"/>
      <c r="Q11" s="12"/>
    </row>
    <row r="12" spans="1:32" s="13" customFormat="1" ht="8.4" customHeight="1" thickBot="1">
      <c r="A12" s="145"/>
      <c r="B12" s="146"/>
      <c r="C12" s="146"/>
      <c r="D12" s="146"/>
      <c r="E12" s="146"/>
      <c r="F12" s="146"/>
      <c r="G12" s="146"/>
      <c r="H12" s="146"/>
      <c r="I12" s="146"/>
      <c r="J12" s="11"/>
      <c r="K12" s="11"/>
      <c r="L12" s="11"/>
      <c r="M12" s="11"/>
      <c r="N12" s="11"/>
      <c r="O12" s="11"/>
      <c r="P12" s="12"/>
      <c r="Q12" s="12"/>
    </row>
    <row r="13" spans="1:32" s="16" customFormat="1" ht="6" customHeight="1">
      <c r="B13" s="17"/>
      <c r="C13" s="17"/>
      <c r="D13" s="18"/>
      <c r="E13" s="18"/>
      <c r="F13" s="18"/>
      <c r="G13" s="17"/>
      <c r="H13" s="17"/>
      <c r="I13" s="17"/>
    </row>
    <row r="14" spans="1:32" s="20" customFormat="1" ht="11.25" customHeight="1">
      <c r="A14" s="19" t="s">
        <v>742</v>
      </c>
      <c r="H14" s="147"/>
      <c r="I14" s="147"/>
    </row>
    <row r="15" spans="1:32" s="16" customFormat="1">
      <c r="I15" s="21"/>
    </row>
    <row r="16" spans="1:32" s="16" customFormat="1"/>
    <row r="17" s="16" customFormat="1"/>
    <row r="18" s="16" customFormat="1"/>
    <row r="19" s="16" customFormat="1"/>
    <row r="20" s="16" customFormat="1"/>
    <row r="21" s="16" customFormat="1"/>
    <row r="22" s="16" customFormat="1"/>
    <row r="23" s="16" customFormat="1"/>
    <row r="24" s="16" customFormat="1"/>
    <row r="25" s="16" customFormat="1"/>
    <row r="26" s="16" customFormat="1"/>
    <row r="27" s="16" customFormat="1"/>
    <row r="28" s="16" customFormat="1"/>
    <row r="29" s="16" customFormat="1"/>
    <row r="30" s="16" customFormat="1"/>
    <row r="31" s="16" customFormat="1"/>
    <row r="32" s="16" customFormat="1"/>
    <row r="33" s="16" customFormat="1"/>
    <row r="34" s="16" customFormat="1"/>
    <row r="35" s="16" customFormat="1"/>
    <row r="36" s="16" customFormat="1"/>
    <row r="37" s="16" customFormat="1"/>
    <row r="38" s="16" customFormat="1"/>
    <row r="39" s="16" customFormat="1"/>
    <row r="40" s="16" customFormat="1"/>
    <row r="41" s="16" customFormat="1"/>
    <row r="42" s="16" customFormat="1"/>
    <row r="43" s="16" customFormat="1"/>
    <row r="44" s="16" customFormat="1"/>
    <row r="45" s="16" customFormat="1"/>
    <row r="46" s="16" customFormat="1"/>
    <row r="47" s="16" customFormat="1"/>
    <row r="48" s="16" customFormat="1"/>
    <row r="49" s="16" customFormat="1"/>
    <row r="50" s="16" customFormat="1"/>
    <row r="51" s="16" customFormat="1"/>
    <row r="52" s="16" customFormat="1"/>
    <row r="53" s="16" customFormat="1"/>
    <row r="54" s="16" customFormat="1"/>
    <row r="55" s="16" customFormat="1"/>
    <row r="56" s="16" customFormat="1"/>
    <row r="57" s="16" customFormat="1"/>
    <row r="58" s="16" customFormat="1"/>
    <row r="59" s="16" customFormat="1"/>
    <row r="60" s="16" customFormat="1"/>
    <row r="61" s="16" customFormat="1"/>
    <row r="62" s="16" customFormat="1"/>
    <row r="63" s="16" customFormat="1"/>
    <row r="64" s="16" customFormat="1"/>
    <row r="65" s="16" customFormat="1"/>
    <row r="66" s="16" customFormat="1"/>
    <row r="67" s="16" customFormat="1"/>
    <row r="68" s="16" customFormat="1"/>
    <row r="69" s="16" customFormat="1"/>
    <row r="70" s="16" customFormat="1"/>
    <row r="71" s="16" customFormat="1"/>
    <row r="72" s="16" customFormat="1"/>
    <row r="73" s="16" customFormat="1"/>
    <row r="74" s="16" customFormat="1"/>
    <row r="75" s="16" customFormat="1"/>
    <row r="76" s="16" customFormat="1"/>
    <row r="77" s="16" customFormat="1"/>
    <row r="78" s="16" customFormat="1"/>
    <row r="79" s="16" customFormat="1"/>
    <row r="80" s="16" customFormat="1"/>
    <row r="81" s="16" customFormat="1"/>
    <row r="82" s="16" customFormat="1"/>
    <row r="83" s="16" customFormat="1"/>
    <row r="84" s="16" customFormat="1"/>
    <row r="85" s="16" customFormat="1"/>
    <row r="86" s="16" customFormat="1"/>
    <row r="87" s="16" customFormat="1"/>
    <row r="88" s="16" customFormat="1"/>
    <row r="89" s="16" customFormat="1"/>
    <row r="90" s="16" customFormat="1"/>
    <row r="91" s="16" customFormat="1"/>
    <row r="92" s="16" customFormat="1"/>
    <row r="93" s="16" customFormat="1"/>
    <row r="94" s="16" customFormat="1"/>
    <row r="95" s="16" customFormat="1"/>
    <row r="96" s="16" customFormat="1"/>
    <row r="97" s="16" customFormat="1"/>
    <row r="98" s="16" customFormat="1"/>
    <row r="99" s="16" customFormat="1"/>
    <row r="100" s="16" customFormat="1"/>
    <row r="101" s="16" customFormat="1"/>
    <row r="102" s="16" customFormat="1"/>
    <row r="103" s="16" customFormat="1"/>
    <row r="104" s="16" customFormat="1"/>
    <row r="105" s="16" customFormat="1"/>
    <row r="106" s="16" customFormat="1"/>
    <row r="107" s="16" customFormat="1"/>
    <row r="108" s="16" customFormat="1"/>
    <row r="109" s="16" customFormat="1"/>
    <row r="110" s="16" customFormat="1"/>
    <row r="111" s="16" customFormat="1"/>
    <row r="112" s="16" customFormat="1"/>
    <row r="113" s="16" customFormat="1"/>
    <row r="114" s="16" customFormat="1"/>
    <row r="115" s="16" customFormat="1"/>
    <row r="116" s="16" customFormat="1"/>
    <row r="117" s="16" customFormat="1"/>
    <row r="118" s="16" customFormat="1"/>
    <row r="119" s="16" customFormat="1"/>
    <row r="120" s="16" customFormat="1"/>
    <row r="121" s="16" customFormat="1"/>
    <row r="122" s="16" customFormat="1"/>
    <row r="123" s="16" customFormat="1"/>
    <row r="124" s="16" customFormat="1"/>
    <row r="125" s="16" customFormat="1"/>
    <row r="126" s="16" customFormat="1"/>
    <row r="127" s="16" customFormat="1"/>
    <row r="128" s="16" customFormat="1"/>
    <row r="129" s="16" customFormat="1"/>
    <row r="130" s="16" customFormat="1"/>
    <row r="131" s="16" customFormat="1"/>
    <row r="132" s="16" customFormat="1"/>
    <row r="133" s="16" customFormat="1"/>
    <row r="134" s="16" customFormat="1"/>
    <row r="135" s="16" customFormat="1"/>
    <row r="136" s="16" customFormat="1"/>
    <row r="137" s="16" customFormat="1"/>
    <row r="138" s="16" customFormat="1"/>
    <row r="139" s="16" customFormat="1"/>
    <row r="140" s="16" customFormat="1"/>
    <row r="141" s="16" customFormat="1"/>
    <row r="142" s="16" customFormat="1"/>
    <row r="143" s="16" customFormat="1"/>
    <row r="144" s="16" customFormat="1"/>
    <row r="145" s="16" customFormat="1"/>
    <row r="146" s="16" customFormat="1"/>
    <row r="147" s="16" customFormat="1"/>
    <row r="148" s="16" customFormat="1"/>
    <row r="149" s="16" customFormat="1"/>
    <row r="150" s="16" customFormat="1"/>
    <row r="151" s="16" customFormat="1"/>
    <row r="152" s="16" customFormat="1"/>
    <row r="153" s="16" customFormat="1"/>
    <row r="154" s="16" customFormat="1"/>
    <row r="155" s="16" customFormat="1"/>
    <row r="156" s="16" customFormat="1"/>
    <row r="157" s="16" customFormat="1"/>
    <row r="158" s="16" customFormat="1"/>
    <row r="159" s="16" customFormat="1"/>
    <row r="160" s="16" customFormat="1"/>
    <row r="161" s="16" customFormat="1"/>
    <row r="162" s="16" customFormat="1"/>
    <row r="163" s="16" customFormat="1"/>
    <row r="164" s="16" customFormat="1"/>
    <row r="165" s="16" customFormat="1"/>
    <row r="166" s="16" customFormat="1"/>
    <row r="167" s="16" customFormat="1"/>
    <row r="168" s="16" customFormat="1"/>
    <row r="169" s="16" customFormat="1"/>
    <row r="170" s="16" customFormat="1"/>
    <row r="171" s="16" customFormat="1"/>
    <row r="172" s="16" customFormat="1"/>
    <row r="173" s="16" customFormat="1"/>
    <row r="174" s="16" customFormat="1"/>
    <row r="175" s="16" customFormat="1"/>
    <row r="176" s="16" customFormat="1"/>
    <row r="177" s="16" customFormat="1"/>
    <row r="178" s="16" customFormat="1"/>
    <row r="179" s="16" customFormat="1"/>
    <row r="180" s="16" customFormat="1"/>
    <row r="181" s="16" customFormat="1"/>
    <row r="182" s="16" customFormat="1"/>
    <row r="183" s="16" customFormat="1"/>
    <row r="184" s="16" customFormat="1"/>
    <row r="185" s="16" customFormat="1"/>
    <row r="186" s="16" customFormat="1"/>
    <row r="187" s="16" customFormat="1"/>
    <row r="188" s="16" customFormat="1"/>
    <row r="189" s="16" customFormat="1"/>
    <row r="190" s="16" customFormat="1"/>
    <row r="191" s="16" customFormat="1"/>
    <row r="192" s="16" customFormat="1"/>
    <row r="193" s="16" customFormat="1"/>
    <row r="194" s="16" customFormat="1"/>
    <row r="195" s="16" customFormat="1"/>
    <row r="196" s="16" customFormat="1"/>
    <row r="197" s="16" customFormat="1"/>
    <row r="198" s="16" customFormat="1"/>
    <row r="199" s="16" customFormat="1"/>
    <row r="200" s="16" customFormat="1"/>
    <row r="201" s="16" customFormat="1"/>
    <row r="202" s="16" customFormat="1"/>
    <row r="203" s="16" customFormat="1"/>
    <row r="204" s="16" customFormat="1"/>
    <row r="205" s="16" customFormat="1"/>
    <row r="206" s="16" customFormat="1"/>
    <row r="207" s="16" customFormat="1"/>
    <row r="208" s="16" customFormat="1"/>
    <row r="209" s="16" customFormat="1"/>
    <row r="210" s="16" customFormat="1"/>
    <row r="211" s="16" customFormat="1"/>
    <row r="212" s="16" customFormat="1"/>
    <row r="213" s="16" customFormat="1"/>
    <row r="214" s="16" customFormat="1"/>
    <row r="215" s="16" customFormat="1"/>
    <row r="216" s="16" customFormat="1"/>
    <row r="217" s="16" customFormat="1"/>
    <row r="218" s="16" customFormat="1"/>
    <row r="219" s="16" customFormat="1"/>
    <row r="220" s="16" customFormat="1"/>
    <row r="221" s="16" customFormat="1"/>
    <row r="222" s="16" customFormat="1"/>
    <row r="223" s="16" customFormat="1"/>
    <row r="224" s="16" customFormat="1"/>
    <row r="225" s="16" customFormat="1"/>
    <row r="226" s="16" customFormat="1"/>
    <row r="227" s="16" customFormat="1"/>
    <row r="228" s="16" customFormat="1"/>
    <row r="229" s="16" customFormat="1"/>
    <row r="230" s="16" customFormat="1"/>
    <row r="231" s="16" customFormat="1"/>
    <row r="232" s="16" customFormat="1"/>
    <row r="233" s="16" customFormat="1"/>
    <row r="234" s="16" customFormat="1"/>
    <row r="235" s="16" customFormat="1"/>
    <row r="236" s="16" customFormat="1"/>
    <row r="237" s="16" customFormat="1"/>
    <row r="238" s="16" customFormat="1"/>
    <row r="239" s="16" customFormat="1"/>
    <row r="240" s="16" customFormat="1"/>
    <row r="241" s="16" customFormat="1"/>
    <row r="242" s="16" customFormat="1"/>
    <row r="243" s="16" customFormat="1"/>
    <row r="244" s="16" customFormat="1"/>
    <row r="245" s="16" customFormat="1"/>
    <row r="246" s="16" customFormat="1"/>
    <row r="247" s="16" customFormat="1"/>
    <row r="248" s="16" customFormat="1"/>
    <row r="249" s="16" customFormat="1"/>
    <row r="250" s="16" customFormat="1"/>
    <row r="251" s="16" customFormat="1"/>
    <row r="252" s="16" customFormat="1"/>
    <row r="253" s="16" customFormat="1"/>
    <row r="254" s="16" customFormat="1"/>
    <row r="255" s="16" customFormat="1"/>
    <row r="256" s="16" customFormat="1"/>
    <row r="257" s="16" customFormat="1"/>
    <row r="258" s="16" customFormat="1"/>
    <row r="259" s="16" customFormat="1"/>
    <row r="260" s="16" customFormat="1"/>
    <row r="261" s="16" customFormat="1"/>
    <row r="262" s="16" customFormat="1"/>
    <row r="263" s="16" customFormat="1"/>
    <row r="264" s="16" customFormat="1"/>
    <row r="265" s="16" customFormat="1"/>
    <row r="266" s="16" customFormat="1"/>
    <row r="267" s="16" customFormat="1"/>
    <row r="268" s="16" customFormat="1"/>
    <row r="269" s="16" customFormat="1"/>
    <row r="270" s="16" customFormat="1"/>
  </sheetData>
  <mergeCells count="11">
    <mergeCell ref="H6:I6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hyperlinks>
    <hyperlink ref="A1" location="Índice!A1" display="Volver al Índice" xr:uid="{7A0BFFE9-09D3-418A-8258-59B46A0151B5}"/>
  </hyperlink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DB9D4-F6FF-4040-9B1B-318B81E52C4F}">
  <dimension ref="A1:AB1067"/>
  <sheetViews>
    <sheetView showGridLines="0" topLeftCell="A2" zoomScale="69" zoomScaleNormal="69" workbookViewId="0">
      <pane xSplit="5" ySplit="6" topLeftCell="F532" activePane="bottomRight" state="frozen"/>
      <selection activeCell="A2" sqref="A2"/>
      <selection pane="topRight" activeCell="F2" sqref="F2"/>
      <selection pane="bottomLeft" activeCell="A8" sqref="A8"/>
      <selection pane="bottomRight"/>
    </sheetView>
  </sheetViews>
  <sheetFormatPr baseColWidth="10" defaultColWidth="11.44140625" defaultRowHeight="13.8"/>
  <cols>
    <col min="1" max="1" width="13.109375" style="22" bestFit="1" customWidth="1"/>
    <col min="2" max="2" width="13.44140625" style="22" customWidth="1"/>
    <col min="3" max="3" width="22.109375" style="22" bestFit="1" customWidth="1"/>
    <col min="4" max="4" width="27.109375" style="22" bestFit="1" customWidth="1"/>
    <col min="5" max="5" width="14.44140625" style="22" customWidth="1"/>
    <col min="6" max="6" width="16.109375" style="22" customWidth="1"/>
    <col min="7" max="7" width="13.88671875" style="22" bestFit="1" customWidth="1"/>
    <col min="8" max="8" width="15.109375" style="22" bestFit="1" customWidth="1"/>
    <col min="9" max="9" width="14.109375" style="22" bestFit="1" customWidth="1"/>
    <col min="10" max="10" width="12.109375" style="22" bestFit="1" customWidth="1"/>
    <col min="11" max="12" width="14.109375" style="22" bestFit="1" customWidth="1"/>
    <col min="13" max="13" width="12.44140625" style="22" bestFit="1" customWidth="1"/>
    <col min="14" max="14" width="14.44140625" style="22" bestFit="1" customWidth="1"/>
    <col min="15" max="15" width="14.6640625" style="22" bestFit="1" customWidth="1"/>
    <col min="16" max="16" width="14.88671875" style="22" bestFit="1" customWidth="1"/>
    <col min="17" max="17" width="12.33203125" style="22" bestFit="1" customWidth="1"/>
    <col min="18" max="18" width="15.109375" style="22" bestFit="1" customWidth="1"/>
    <col min="19" max="256" width="11.44140625" style="22"/>
    <col min="257" max="257" width="13.109375" style="22" bestFit="1" customWidth="1"/>
    <col min="258" max="258" width="13.44140625" style="22" customWidth="1"/>
    <col min="259" max="259" width="22.109375" style="22" bestFit="1" customWidth="1"/>
    <col min="260" max="260" width="27.109375" style="22" bestFit="1" customWidth="1"/>
    <col min="261" max="261" width="14.44140625" style="22" customWidth="1"/>
    <col min="262" max="262" width="16.109375" style="22" customWidth="1"/>
    <col min="263" max="263" width="13.88671875" style="22" bestFit="1" customWidth="1"/>
    <col min="264" max="264" width="15.109375" style="22" bestFit="1" customWidth="1"/>
    <col min="265" max="265" width="14.109375" style="22" bestFit="1" customWidth="1"/>
    <col min="266" max="266" width="12.109375" style="22" bestFit="1" customWidth="1"/>
    <col min="267" max="268" width="14.109375" style="22" bestFit="1" customWidth="1"/>
    <col min="269" max="269" width="12.44140625" style="22" bestFit="1" customWidth="1"/>
    <col min="270" max="270" width="14.44140625" style="22" bestFit="1" customWidth="1"/>
    <col min="271" max="271" width="14.6640625" style="22" bestFit="1" customWidth="1"/>
    <col min="272" max="272" width="14.88671875" style="22" bestFit="1" customWidth="1"/>
    <col min="273" max="273" width="12.33203125" style="22" bestFit="1" customWidth="1"/>
    <col min="274" max="274" width="15.109375" style="22" bestFit="1" customWidth="1"/>
    <col min="275" max="512" width="11.44140625" style="22"/>
    <col min="513" max="513" width="13.109375" style="22" bestFit="1" customWidth="1"/>
    <col min="514" max="514" width="13.44140625" style="22" customWidth="1"/>
    <col min="515" max="515" width="22.109375" style="22" bestFit="1" customWidth="1"/>
    <col min="516" max="516" width="27.109375" style="22" bestFit="1" customWidth="1"/>
    <col min="517" max="517" width="14.44140625" style="22" customWidth="1"/>
    <col min="518" max="518" width="16.109375" style="22" customWidth="1"/>
    <col min="519" max="519" width="13.88671875" style="22" bestFit="1" customWidth="1"/>
    <col min="520" max="520" width="15.109375" style="22" bestFit="1" customWidth="1"/>
    <col min="521" max="521" width="14.109375" style="22" bestFit="1" customWidth="1"/>
    <col min="522" max="522" width="12.109375" style="22" bestFit="1" customWidth="1"/>
    <col min="523" max="524" width="14.109375" style="22" bestFit="1" customWidth="1"/>
    <col min="525" max="525" width="12.44140625" style="22" bestFit="1" customWidth="1"/>
    <col min="526" max="526" width="14.44140625" style="22" bestFit="1" customWidth="1"/>
    <col min="527" max="527" width="14.6640625" style="22" bestFit="1" customWidth="1"/>
    <col min="528" max="528" width="14.88671875" style="22" bestFit="1" customWidth="1"/>
    <col min="529" max="529" width="12.33203125" style="22" bestFit="1" customWidth="1"/>
    <col min="530" max="530" width="15.109375" style="22" bestFit="1" customWidth="1"/>
    <col min="531" max="768" width="11.44140625" style="22"/>
    <col min="769" max="769" width="13.109375" style="22" bestFit="1" customWidth="1"/>
    <col min="770" max="770" width="13.44140625" style="22" customWidth="1"/>
    <col min="771" max="771" width="22.109375" style="22" bestFit="1" customWidth="1"/>
    <col min="772" max="772" width="27.109375" style="22" bestFit="1" customWidth="1"/>
    <col min="773" max="773" width="14.44140625" style="22" customWidth="1"/>
    <col min="774" max="774" width="16.109375" style="22" customWidth="1"/>
    <col min="775" max="775" width="13.88671875" style="22" bestFit="1" customWidth="1"/>
    <col min="776" max="776" width="15.109375" style="22" bestFit="1" customWidth="1"/>
    <col min="777" max="777" width="14.109375" style="22" bestFit="1" customWidth="1"/>
    <col min="778" max="778" width="12.109375" style="22" bestFit="1" customWidth="1"/>
    <col min="779" max="780" width="14.109375" style="22" bestFit="1" customWidth="1"/>
    <col min="781" max="781" width="12.44140625" style="22" bestFit="1" customWidth="1"/>
    <col min="782" max="782" width="14.44140625" style="22" bestFit="1" customWidth="1"/>
    <col min="783" max="783" width="14.6640625" style="22" bestFit="1" customWidth="1"/>
    <col min="784" max="784" width="14.88671875" style="22" bestFit="1" customWidth="1"/>
    <col min="785" max="785" width="12.33203125" style="22" bestFit="1" customWidth="1"/>
    <col min="786" max="786" width="15.109375" style="22" bestFit="1" customWidth="1"/>
    <col min="787" max="1024" width="11.44140625" style="22"/>
    <col min="1025" max="1025" width="13.109375" style="22" bestFit="1" customWidth="1"/>
    <col min="1026" max="1026" width="13.44140625" style="22" customWidth="1"/>
    <col min="1027" max="1027" width="22.109375" style="22" bestFit="1" customWidth="1"/>
    <col min="1028" max="1028" width="27.109375" style="22" bestFit="1" customWidth="1"/>
    <col min="1029" max="1029" width="14.44140625" style="22" customWidth="1"/>
    <col min="1030" max="1030" width="16.109375" style="22" customWidth="1"/>
    <col min="1031" max="1031" width="13.88671875" style="22" bestFit="1" customWidth="1"/>
    <col min="1032" max="1032" width="15.109375" style="22" bestFit="1" customWidth="1"/>
    <col min="1033" max="1033" width="14.109375" style="22" bestFit="1" customWidth="1"/>
    <col min="1034" max="1034" width="12.109375" style="22" bestFit="1" customWidth="1"/>
    <col min="1035" max="1036" width="14.109375" style="22" bestFit="1" customWidth="1"/>
    <col min="1037" max="1037" width="12.44140625" style="22" bestFit="1" customWidth="1"/>
    <col min="1038" max="1038" width="14.44140625" style="22" bestFit="1" customWidth="1"/>
    <col min="1039" max="1039" width="14.6640625" style="22" bestFit="1" customWidth="1"/>
    <col min="1040" max="1040" width="14.88671875" style="22" bestFit="1" customWidth="1"/>
    <col min="1041" max="1041" width="12.33203125" style="22" bestFit="1" customWidth="1"/>
    <col min="1042" max="1042" width="15.109375" style="22" bestFit="1" customWidth="1"/>
    <col min="1043" max="1280" width="11.44140625" style="22"/>
    <col min="1281" max="1281" width="13.109375" style="22" bestFit="1" customWidth="1"/>
    <col min="1282" max="1282" width="13.44140625" style="22" customWidth="1"/>
    <col min="1283" max="1283" width="22.109375" style="22" bestFit="1" customWidth="1"/>
    <col min="1284" max="1284" width="27.109375" style="22" bestFit="1" customWidth="1"/>
    <col min="1285" max="1285" width="14.44140625" style="22" customWidth="1"/>
    <col min="1286" max="1286" width="16.109375" style="22" customWidth="1"/>
    <col min="1287" max="1287" width="13.88671875" style="22" bestFit="1" customWidth="1"/>
    <col min="1288" max="1288" width="15.109375" style="22" bestFit="1" customWidth="1"/>
    <col min="1289" max="1289" width="14.109375" style="22" bestFit="1" customWidth="1"/>
    <col min="1290" max="1290" width="12.109375" style="22" bestFit="1" customWidth="1"/>
    <col min="1291" max="1292" width="14.109375" style="22" bestFit="1" customWidth="1"/>
    <col min="1293" max="1293" width="12.44140625" style="22" bestFit="1" customWidth="1"/>
    <col min="1294" max="1294" width="14.44140625" style="22" bestFit="1" customWidth="1"/>
    <col min="1295" max="1295" width="14.6640625" style="22" bestFit="1" customWidth="1"/>
    <col min="1296" max="1296" width="14.88671875" style="22" bestFit="1" customWidth="1"/>
    <col min="1297" max="1297" width="12.33203125" style="22" bestFit="1" customWidth="1"/>
    <col min="1298" max="1298" width="15.109375" style="22" bestFit="1" customWidth="1"/>
    <col min="1299" max="1536" width="11.44140625" style="22"/>
    <col min="1537" max="1537" width="13.109375" style="22" bestFit="1" customWidth="1"/>
    <col min="1538" max="1538" width="13.44140625" style="22" customWidth="1"/>
    <col min="1539" max="1539" width="22.109375" style="22" bestFit="1" customWidth="1"/>
    <col min="1540" max="1540" width="27.109375" style="22" bestFit="1" customWidth="1"/>
    <col min="1541" max="1541" width="14.44140625" style="22" customWidth="1"/>
    <col min="1542" max="1542" width="16.109375" style="22" customWidth="1"/>
    <col min="1543" max="1543" width="13.88671875" style="22" bestFit="1" customWidth="1"/>
    <col min="1544" max="1544" width="15.109375" style="22" bestFit="1" customWidth="1"/>
    <col min="1545" max="1545" width="14.109375" style="22" bestFit="1" customWidth="1"/>
    <col min="1546" max="1546" width="12.109375" style="22" bestFit="1" customWidth="1"/>
    <col min="1547" max="1548" width="14.109375" style="22" bestFit="1" customWidth="1"/>
    <col min="1549" max="1549" width="12.44140625" style="22" bestFit="1" customWidth="1"/>
    <col min="1550" max="1550" width="14.44140625" style="22" bestFit="1" customWidth="1"/>
    <col min="1551" max="1551" width="14.6640625" style="22" bestFit="1" customWidth="1"/>
    <col min="1552" max="1552" width="14.88671875" style="22" bestFit="1" customWidth="1"/>
    <col min="1553" max="1553" width="12.33203125" style="22" bestFit="1" customWidth="1"/>
    <col min="1554" max="1554" width="15.109375" style="22" bestFit="1" customWidth="1"/>
    <col min="1555" max="1792" width="11.44140625" style="22"/>
    <col min="1793" max="1793" width="13.109375" style="22" bestFit="1" customWidth="1"/>
    <col min="1794" max="1794" width="13.44140625" style="22" customWidth="1"/>
    <col min="1795" max="1795" width="22.109375" style="22" bestFit="1" customWidth="1"/>
    <col min="1796" max="1796" width="27.109375" style="22" bestFit="1" customWidth="1"/>
    <col min="1797" max="1797" width="14.44140625" style="22" customWidth="1"/>
    <col min="1798" max="1798" width="16.109375" style="22" customWidth="1"/>
    <col min="1799" max="1799" width="13.88671875" style="22" bestFit="1" customWidth="1"/>
    <col min="1800" max="1800" width="15.109375" style="22" bestFit="1" customWidth="1"/>
    <col min="1801" max="1801" width="14.109375" style="22" bestFit="1" customWidth="1"/>
    <col min="1802" max="1802" width="12.109375" style="22" bestFit="1" customWidth="1"/>
    <col min="1803" max="1804" width="14.109375" style="22" bestFit="1" customWidth="1"/>
    <col min="1805" max="1805" width="12.44140625" style="22" bestFit="1" customWidth="1"/>
    <col min="1806" max="1806" width="14.44140625" style="22" bestFit="1" customWidth="1"/>
    <col min="1807" max="1807" width="14.6640625" style="22" bestFit="1" customWidth="1"/>
    <col min="1808" max="1808" width="14.88671875" style="22" bestFit="1" customWidth="1"/>
    <col min="1809" max="1809" width="12.33203125" style="22" bestFit="1" customWidth="1"/>
    <col min="1810" max="1810" width="15.109375" style="22" bestFit="1" customWidth="1"/>
    <col min="1811" max="2048" width="11.44140625" style="22"/>
    <col min="2049" max="2049" width="13.109375" style="22" bestFit="1" customWidth="1"/>
    <col min="2050" max="2050" width="13.44140625" style="22" customWidth="1"/>
    <col min="2051" max="2051" width="22.109375" style="22" bestFit="1" customWidth="1"/>
    <col min="2052" max="2052" width="27.109375" style="22" bestFit="1" customWidth="1"/>
    <col min="2053" max="2053" width="14.44140625" style="22" customWidth="1"/>
    <col min="2054" max="2054" width="16.109375" style="22" customWidth="1"/>
    <col min="2055" max="2055" width="13.88671875" style="22" bestFit="1" customWidth="1"/>
    <col min="2056" max="2056" width="15.109375" style="22" bestFit="1" customWidth="1"/>
    <col min="2057" max="2057" width="14.109375" style="22" bestFit="1" customWidth="1"/>
    <col min="2058" max="2058" width="12.109375" style="22" bestFit="1" customWidth="1"/>
    <col min="2059" max="2060" width="14.109375" style="22" bestFit="1" customWidth="1"/>
    <col min="2061" max="2061" width="12.44140625" style="22" bestFit="1" customWidth="1"/>
    <col min="2062" max="2062" width="14.44140625" style="22" bestFit="1" customWidth="1"/>
    <col min="2063" max="2063" width="14.6640625" style="22" bestFit="1" customWidth="1"/>
    <col min="2064" max="2064" width="14.88671875" style="22" bestFit="1" customWidth="1"/>
    <col min="2065" max="2065" width="12.33203125" style="22" bestFit="1" customWidth="1"/>
    <col min="2066" max="2066" width="15.109375" style="22" bestFit="1" customWidth="1"/>
    <col min="2067" max="2304" width="11.44140625" style="22"/>
    <col min="2305" max="2305" width="13.109375" style="22" bestFit="1" customWidth="1"/>
    <col min="2306" max="2306" width="13.44140625" style="22" customWidth="1"/>
    <col min="2307" max="2307" width="22.109375" style="22" bestFit="1" customWidth="1"/>
    <col min="2308" max="2308" width="27.109375" style="22" bestFit="1" customWidth="1"/>
    <col min="2309" max="2309" width="14.44140625" style="22" customWidth="1"/>
    <col min="2310" max="2310" width="16.109375" style="22" customWidth="1"/>
    <col min="2311" max="2311" width="13.88671875" style="22" bestFit="1" customWidth="1"/>
    <col min="2312" max="2312" width="15.109375" style="22" bestFit="1" customWidth="1"/>
    <col min="2313" max="2313" width="14.109375" style="22" bestFit="1" customWidth="1"/>
    <col min="2314" max="2314" width="12.109375" style="22" bestFit="1" customWidth="1"/>
    <col min="2315" max="2316" width="14.109375" style="22" bestFit="1" customWidth="1"/>
    <col min="2317" max="2317" width="12.44140625" style="22" bestFit="1" customWidth="1"/>
    <col min="2318" max="2318" width="14.44140625" style="22" bestFit="1" customWidth="1"/>
    <col min="2319" max="2319" width="14.6640625" style="22" bestFit="1" customWidth="1"/>
    <col min="2320" max="2320" width="14.88671875" style="22" bestFit="1" customWidth="1"/>
    <col min="2321" max="2321" width="12.33203125" style="22" bestFit="1" customWidth="1"/>
    <col min="2322" max="2322" width="15.109375" style="22" bestFit="1" customWidth="1"/>
    <col min="2323" max="2560" width="11.44140625" style="22"/>
    <col min="2561" max="2561" width="13.109375" style="22" bestFit="1" customWidth="1"/>
    <col min="2562" max="2562" width="13.44140625" style="22" customWidth="1"/>
    <col min="2563" max="2563" width="22.109375" style="22" bestFit="1" customWidth="1"/>
    <col min="2564" max="2564" width="27.109375" style="22" bestFit="1" customWidth="1"/>
    <col min="2565" max="2565" width="14.44140625" style="22" customWidth="1"/>
    <col min="2566" max="2566" width="16.109375" style="22" customWidth="1"/>
    <col min="2567" max="2567" width="13.88671875" style="22" bestFit="1" customWidth="1"/>
    <col min="2568" max="2568" width="15.109375" style="22" bestFit="1" customWidth="1"/>
    <col min="2569" max="2569" width="14.109375" style="22" bestFit="1" customWidth="1"/>
    <col min="2570" max="2570" width="12.109375" style="22" bestFit="1" customWidth="1"/>
    <col min="2571" max="2572" width="14.109375" style="22" bestFit="1" customWidth="1"/>
    <col min="2573" max="2573" width="12.44140625" style="22" bestFit="1" customWidth="1"/>
    <col min="2574" max="2574" width="14.44140625" style="22" bestFit="1" customWidth="1"/>
    <col min="2575" max="2575" width="14.6640625" style="22" bestFit="1" customWidth="1"/>
    <col min="2576" max="2576" width="14.88671875" style="22" bestFit="1" customWidth="1"/>
    <col min="2577" max="2577" width="12.33203125" style="22" bestFit="1" customWidth="1"/>
    <col min="2578" max="2578" width="15.109375" style="22" bestFit="1" customWidth="1"/>
    <col min="2579" max="2816" width="11.44140625" style="22"/>
    <col min="2817" max="2817" width="13.109375" style="22" bestFit="1" customWidth="1"/>
    <col min="2818" max="2818" width="13.44140625" style="22" customWidth="1"/>
    <col min="2819" max="2819" width="22.109375" style="22" bestFit="1" customWidth="1"/>
    <col min="2820" max="2820" width="27.109375" style="22" bestFit="1" customWidth="1"/>
    <col min="2821" max="2821" width="14.44140625" style="22" customWidth="1"/>
    <col min="2822" max="2822" width="16.109375" style="22" customWidth="1"/>
    <col min="2823" max="2823" width="13.88671875" style="22" bestFit="1" customWidth="1"/>
    <col min="2824" max="2824" width="15.109375" style="22" bestFit="1" customWidth="1"/>
    <col min="2825" max="2825" width="14.109375" style="22" bestFit="1" customWidth="1"/>
    <col min="2826" max="2826" width="12.109375" style="22" bestFit="1" customWidth="1"/>
    <col min="2827" max="2828" width="14.109375" style="22" bestFit="1" customWidth="1"/>
    <col min="2829" max="2829" width="12.44140625" style="22" bestFit="1" customWidth="1"/>
    <col min="2830" max="2830" width="14.44140625" style="22" bestFit="1" customWidth="1"/>
    <col min="2831" max="2831" width="14.6640625" style="22" bestFit="1" customWidth="1"/>
    <col min="2832" max="2832" width="14.88671875" style="22" bestFit="1" customWidth="1"/>
    <col min="2833" max="2833" width="12.33203125" style="22" bestFit="1" customWidth="1"/>
    <col min="2834" max="2834" width="15.109375" style="22" bestFit="1" customWidth="1"/>
    <col min="2835" max="3072" width="11.44140625" style="22"/>
    <col min="3073" max="3073" width="13.109375" style="22" bestFit="1" customWidth="1"/>
    <col min="3074" max="3074" width="13.44140625" style="22" customWidth="1"/>
    <col min="3075" max="3075" width="22.109375" style="22" bestFit="1" customWidth="1"/>
    <col min="3076" max="3076" width="27.109375" style="22" bestFit="1" customWidth="1"/>
    <col min="3077" max="3077" width="14.44140625" style="22" customWidth="1"/>
    <col min="3078" max="3078" width="16.109375" style="22" customWidth="1"/>
    <col min="3079" max="3079" width="13.88671875" style="22" bestFit="1" customWidth="1"/>
    <col min="3080" max="3080" width="15.109375" style="22" bestFit="1" customWidth="1"/>
    <col min="3081" max="3081" width="14.109375" style="22" bestFit="1" customWidth="1"/>
    <col min="3082" max="3082" width="12.109375" style="22" bestFit="1" customWidth="1"/>
    <col min="3083" max="3084" width="14.109375" style="22" bestFit="1" customWidth="1"/>
    <col min="3085" max="3085" width="12.44140625" style="22" bestFit="1" customWidth="1"/>
    <col min="3086" max="3086" width="14.44140625" style="22" bestFit="1" customWidth="1"/>
    <col min="3087" max="3087" width="14.6640625" style="22" bestFit="1" customWidth="1"/>
    <col min="3088" max="3088" width="14.88671875" style="22" bestFit="1" customWidth="1"/>
    <col min="3089" max="3089" width="12.33203125" style="22" bestFit="1" customWidth="1"/>
    <col min="3090" max="3090" width="15.109375" style="22" bestFit="1" customWidth="1"/>
    <col min="3091" max="3328" width="11.44140625" style="22"/>
    <col min="3329" max="3329" width="13.109375" style="22" bestFit="1" customWidth="1"/>
    <col min="3330" max="3330" width="13.44140625" style="22" customWidth="1"/>
    <col min="3331" max="3331" width="22.109375" style="22" bestFit="1" customWidth="1"/>
    <col min="3332" max="3332" width="27.109375" style="22" bestFit="1" customWidth="1"/>
    <col min="3333" max="3333" width="14.44140625" style="22" customWidth="1"/>
    <col min="3334" max="3334" width="16.109375" style="22" customWidth="1"/>
    <col min="3335" max="3335" width="13.88671875" style="22" bestFit="1" customWidth="1"/>
    <col min="3336" max="3336" width="15.109375" style="22" bestFit="1" customWidth="1"/>
    <col min="3337" max="3337" width="14.109375" style="22" bestFit="1" customWidth="1"/>
    <col min="3338" max="3338" width="12.109375" style="22" bestFit="1" customWidth="1"/>
    <col min="3339" max="3340" width="14.109375" style="22" bestFit="1" customWidth="1"/>
    <col min="3341" max="3341" width="12.44140625" style="22" bestFit="1" customWidth="1"/>
    <col min="3342" max="3342" width="14.44140625" style="22" bestFit="1" customWidth="1"/>
    <col min="3343" max="3343" width="14.6640625" style="22" bestFit="1" customWidth="1"/>
    <col min="3344" max="3344" width="14.88671875" style="22" bestFit="1" customWidth="1"/>
    <col min="3345" max="3345" width="12.33203125" style="22" bestFit="1" customWidth="1"/>
    <col min="3346" max="3346" width="15.109375" style="22" bestFit="1" customWidth="1"/>
    <col min="3347" max="3584" width="11.44140625" style="22"/>
    <col min="3585" max="3585" width="13.109375" style="22" bestFit="1" customWidth="1"/>
    <col min="3586" max="3586" width="13.44140625" style="22" customWidth="1"/>
    <col min="3587" max="3587" width="22.109375" style="22" bestFit="1" customWidth="1"/>
    <col min="3588" max="3588" width="27.109375" style="22" bestFit="1" customWidth="1"/>
    <col min="3589" max="3589" width="14.44140625" style="22" customWidth="1"/>
    <col min="3590" max="3590" width="16.109375" style="22" customWidth="1"/>
    <col min="3591" max="3591" width="13.88671875" style="22" bestFit="1" customWidth="1"/>
    <col min="3592" max="3592" width="15.109375" style="22" bestFit="1" customWidth="1"/>
    <col min="3593" max="3593" width="14.109375" style="22" bestFit="1" customWidth="1"/>
    <col min="3594" max="3594" width="12.109375" style="22" bestFit="1" customWidth="1"/>
    <col min="3595" max="3596" width="14.109375" style="22" bestFit="1" customWidth="1"/>
    <col min="3597" max="3597" width="12.44140625" style="22" bestFit="1" customWidth="1"/>
    <col min="3598" max="3598" width="14.44140625" style="22" bestFit="1" customWidth="1"/>
    <col min="3599" max="3599" width="14.6640625" style="22" bestFit="1" customWidth="1"/>
    <col min="3600" max="3600" width="14.88671875" style="22" bestFit="1" customWidth="1"/>
    <col min="3601" max="3601" width="12.33203125" style="22" bestFit="1" customWidth="1"/>
    <col min="3602" max="3602" width="15.109375" style="22" bestFit="1" customWidth="1"/>
    <col min="3603" max="3840" width="11.44140625" style="22"/>
    <col min="3841" max="3841" width="13.109375" style="22" bestFit="1" customWidth="1"/>
    <col min="3842" max="3842" width="13.44140625" style="22" customWidth="1"/>
    <col min="3843" max="3843" width="22.109375" style="22" bestFit="1" customWidth="1"/>
    <col min="3844" max="3844" width="27.109375" style="22" bestFit="1" customWidth="1"/>
    <col min="3845" max="3845" width="14.44140625" style="22" customWidth="1"/>
    <col min="3846" max="3846" width="16.109375" style="22" customWidth="1"/>
    <col min="3847" max="3847" width="13.88671875" style="22" bestFit="1" customWidth="1"/>
    <col min="3848" max="3848" width="15.109375" style="22" bestFit="1" customWidth="1"/>
    <col min="3849" max="3849" width="14.109375" style="22" bestFit="1" customWidth="1"/>
    <col min="3850" max="3850" width="12.109375" style="22" bestFit="1" customWidth="1"/>
    <col min="3851" max="3852" width="14.109375" style="22" bestFit="1" customWidth="1"/>
    <col min="3853" max="3853" width="12.44140625" style="22" bestFit="1" customWidth="1"/>
    <col min="3854" max="3854" width="14.44140625" style="22" bestFit="1" customWidth="1"/>
    <col min="3855" max="3855" width="14.6640625" style="22" bestFit="1" customWidth="1"/>
    <col min="3856" max="3856" width="14.88671875" style="22" bestFit="1" customWidth="1"/>
    <col min="3857" max="3857" width="12.33203125" style="22" bestFit="1" customWidth="1"/>
    <col min="3858" max="3858" width="15.109375" style="22" bestFit="1" customWidth="1"/>
    <col min="3859" max="4096" width="11.44140625" style="22"/>
    <col min="4097" max="4097" width="13.109375" style="22" bestFit="1" customWidth="1"/>
    <col min="4098" max="4098" width="13.44140625" style="22" customWidth="1"/>
    <col min="4099" max="4099" width="22.109375" style="22" bestFit="1" customWidth="1"/>
    <col min="4100" max="4100" width="27.109375" style="22" bestFit="1" customWidth="1"/>
    <col min="4101" max="4101" width="14.44140625" style="22" customWidth="1"/>
    <col min="4102" max="4102" width="16.109375" style="22" customWidth="1"/>
    <col min="4103" max="4103" width="13.88671875" style="22" bestFit="1" customWidth="1"/>
    <col min="4104" max="4104" width="15.109375" style="22" bestFit="1" customWidth="1"/>
    <col min="4105" max="4105" width="14.109375" style="22" bestFit="1" customWidth="1"/>
    <col min="4106" max="4106" width="12.109375" style="22" bestFit="1" customWidth="1"/>
    <col min="4107" max="4108" width="14.109375" style="22" bestFit="1" customWidth="1"/>
    <col min="4109" max="4109" width="12.44140625" style="22" bestFit="1" customWidth="1"/>
    <col min="4110" max="4110" width="14.44140625" style="22" bestFit="1" customWidth="1"/>
    <col min="4111" max="4111" width="14.6640625" style="22" bestFit="1" customWidth="1"/>
    <col min="4112" max="4112" width="14.88671875" style="22" bestFit="1" customWidth="1"/>
    <col min="4113" max="4113" width="12.33203125" style="22" bestFit="1" customWidth="1"/>
    <col min="4114" max="4114" width="15.109375" style="22" bestFit="1" customWidth="1"/>
    <col min="4115" max="4352" width="11.44140625" style="22"/>
    <col min="4353" max="4353" width="13.109375" style="22" bestFit="1" customWidth="1"/>
    <col min="4354" max="4354" width="13.44140625" style="22" customWidth="1"/>
    <col min="4355" max="4355" width="22.109375" style="22" bestFit="1" customWidth="1"/>
    <col min="4356" max="4356" width="27.109375" style="22" bestFit="1" customWidth="1"/>
    <col min="4357" max="4357" width="14.44140625" style="22" customWidth="1"/>
    <col min="4358" max="4358" width="16.109375" style="22" customWidth="1"/>
    <col min="4359" max="4359" width="13.88671875" style="22" bestFit="1" customWidth="1"/>
    <col min="4360" max="4360" width="15.109375" style="22" bestFit="1" customWidth="1"/>
    <col min="4361" max="4361" width="14.109375" style="22" bestFit="1" customWidth="1"/>
    <col min="4362" max="4362" width="12.109375" style="22" bestFit="1" customWidth="1"/>
    <col min="4363" max="4364" width="14.109375" style="22" bestFit="1" customWidth="1"/>
    <col min="4365" max="4365" width="12.44140625" style="22" bestFit="1" customWidth="1"/>
    <col min="4366" max="4366" width="14.44140625" style="22" bestFit="1" customWidth="1"/>
    <col min="4367" max="4367" width="14.6640625" style="22" bestFit="1" customWidth="1"/>
    <col min="4368" max="4368" width="14.88671875" style="22" bestFit="1" customWidth="1"/>
    <col min="4369" max="4369" width="12.33203125" style="22" bestFit="1" customWidth="1"/>
    <col min="4370" max="4370" width="15.109375" style="22" bestFit="1" customWidth="1"/>
    <col min="4371" max="4608" width="11.44140625" style="22"/>
    <col min="4609" max="4609" width="13.109375" style="22" bestFit="1" customWidth="1"/>
    <col min="4610" max="4610" width="13.44140625" style="22" customWidth="1"/>
    <col min="4611" max="4611" width="22.109375" style="22" bestFit="1" customWidth="1"/>
    <col min="4612" max="4612" width="27.109375" style="22" bestFit="1" customWidth="1"/>
    <col min="4613" max="4613" width="14.44140625" style="22" customWidth="1"/>
    <col min="4614" max="4614" width="16.109375" style="22" customWidth="1"/>
    <col min="4615" max="4615" width="13.88671875" style="22" bestFit="1" customWidth="1"/>
    <col min="4616" max="4616" width="15.109375" style="22" bestFit="1" customWidth="1"/>
    <col min="4617" max="4617" width="14.109375" style="22" bestFit="1" customWidth="1"/>
    <col min="4618" max="4618" width="12.109375" style="22" bestFit="1" customWidth="1"/>
    <col min="4619" max="4620" width="14.109375" style="22" bestFit="1" customWidth="1"/>
    <col min="4621" max="4621" width="12.44140625" style="22" bestFit="1" customWidth="1"/>
    <col min="4622" max="4622" width="14.44140625" style="22" bestFit="1" customWidth="1"/>
    <col min="4623" max="4623" width="14.6640625" style="22" bestFit="1" customWidth="1"/>
    <col min="4624" max="4624" width="14.88671875" style="22" bestFit="1" customWidth="1"/>
    <col min="4625" max="4625" width="12.33203125" style="22" bestFit="1" customWidth="1"/>
    <col min="4626" max="4626" width="15.109375" style="22" bestFit="1" customWidth="1"/>
    <col min="4627" max="4864" width="11.44140625" style="22"/>
    <col min="4865" max="4865" width="13.109375" style="22" bestFit="1" customWidth="1"/>
    <col min="4866" max="4866" width="13.44140625" style="22" customWidth="1"/>
    <col min="4867" max="4867" width="22.109375" style="22" bestFit="1" customWidth="1"/>
    <col min="4868" max="4868" width="27.109375" style="22" bestFit="1" customWidth="1"/>
    <col min="4869" max="4869" width="14.44140625" style="22" customWidth="1"/>
    <col min="4870" max="4870" width="16.109375" style="22" customWidth="1"/>
    <col min="4871" max="4871" width="13.88671875" style="22" bestFit="1" customWidth="1"/>
    <col min="4872" max="4872" width="15.109375" style="22" bestFit="1" customWidth="1"/>
    <col min="4873" max="4873" width="14.109375" style="22" bestFit="1" customWidth="1"/>
    <col min="4874" max="4874" width="12.109375" style="22" bestFit="1" customWidth="1"/>
    <col min="4875" max="4876" width="14.109375" style="22" bestFit="1" customWidth="1"/>
    <col min="4877" max="4877" width="12.44140625" style="22" bestFit="1" customWidth="1"/>
    <col min="4878" max="4878" width="14.44140625" style="22" bestFit="1" customWidth="1"/>
    <col min="4879" max="4879" width="14.6640625" style="22" bestFit="1" customWidth="1"/>
    <col min="4880" max="4880" width="14.88671875" style="22" bestFit="1" customWidth="1"/>
    <col min="4881" max="4881" width="12.33203125" style="22" bestFit="1" customWidth="1"/>
    <col min="4882" max="4882" width="15.109375" style="22" bestFit="1" customWidth="1"/>
    <col min="4883" max="5120" width="11.44140625" style="22"/>
    <col min="5121" max="5121" width="13.109375" style="22" bestFit="1" customWidth="1"/>
    <col min="5122" max="5122" width="13.44140625" style="22" customWidth="1"/>
    <col min="5123" max="5123" width="22.109375" style="22" bestFit="1" customWidth="1"/>
    <col min="5124" max="5124" width="27.109375" style="22" bestFit="1" customWidth="1"/>
    <col min="5125" max="5125" width="14.44140625" style="22" customWidth="1"/>
    <col min="5126" max="5126" width="16.109375" style="22" customWidth="1"/>
    <col min="5127" max="5127" width="13.88671875" style="22" bestFit="1" customWidth="1"/>
    <col min="5128" max="5128" width="15.109375" style="22" bestFit="1" customWidth="1"/>
    <col min="5129" max="5129" width="14.109375" style="22" bestFit="1" customWidth="1"/>
    <col min="5130" max="5130" width="12.109375" style="22" bestFit="1" customWidth="1"/>
    <col min="5131" max="5132" width="14.109375" style="22" bestFit="1" customWidth="1"/>
    <col min="5133" max="5133" width="12.44140625" style="22" bestFit="1" customWidth="1"/>
    <col min="5134" max="5134" width="14.44140625" style="22" bestFit="1" customWidth="1"/>
    <col min="5135" max="5135" width="14.6640625" style="22" bestFit="1" customWidth="1"/>
    <col min="5136" max="5136" width="14.88671875" style="22" bestFit="1" customWidth="1"/>
    <col min="5137" max="5137" width="12.33203125" style="22" bestFit="1" customWidth="1"/>
    <col min="5138" max="5138" width="15.109375" style="22" bestFit="1" customWidth="1"/>
    <col min="5139" max="5376" width="11.44140625" style="22"/>
    <col min="5377" max="5377" width="13.109375" style="22" bestFit="1" customWidth="1"/>
    <col min="5378" max="5378" width="13.44140625" style="22" customWidth="1"/>
    <col min="5379" max="5379" width="22.109375" style="22" bestFit="1" customWidth="1"/>
    <col min="5380" max="5380" width="27.109375" style="22" bestFit="1" customWidth="1"/>
    <col min="5381" max="5381" width="14.44140625" style="22" customWidth="1"/>
    <col min="5382" max="5382" width="16.109375" style="22" customWidth="1"/>
    <col min="5383" max="5383" width="13.88671875" style="22" bestFit="1" customWidth="1"/>
    <col min="5384" max="5384" width="15.109375" style="22" bestFit="1" customWidth="1"/>
    <col min="5385" max="5385" width="14.109375" style="22" bestFit="1" customWidth="1"/>
    <col min="5386" max="5386" width="12.109375" style="22" bestFit="1" customWidth="1"/>
    <col min="5387" max="5388" width="14.109375" style="22" bestFit="1" customWidth="1"/>
    <col min="5389" max="5389" width="12.44140625" style="22" bestFit="1" customWidth="1"/>
    <col min="5390" max="5390" width="14.44140625" style="22" bestFit="1" customWidth="1"/>
    <col min="5391" max="5391" width="14.6640625" style="22" bestFit="1" customWidth="1"/>
    <col min="5392" max="5392" width="14.88671875" style="22" bestFit="1" customWidth="1"/>
    <col min="5393" max="5393" width="12.33203125" style="22" bestFit="1" customWidth="1"/>
    <col min="5394" max="5394" width="15.109375" style="22" bestFit="1" customWidth="1"/>
    <col min="5395" max="5632" width="11.44140625" style="22"/>
    <col min="5633" max="5633" width="13.109375" style="22" bestFit="1" customWidth="1"/>
    <col min="5634" max="5634" width="13.44140625" style="22" customWidth="1"/>
    <col min="5635" max="5635" width="22.109375" style="22" bestFit="1" customWidth="1"/>
    <col min="5636" max="5636" width="27.109375" style="22" bestFit="1" customWidth="1"/>
    <col min="5637" max="5637" width="14.44140625" style="22" customWidth="1"/>
    <col min="5638" max="5638" width="16.109375" style="22" customWidth="1"/>
    <col min="5639" max="5639" width="13.88671875" style="22" bestFit="1" customWidth="1"/>
    <col min="5640" max="5640" width="15.109375" style="22" bestFit="1" customWidth="1"/>
    <col min="5641" max="5641" width="14.109375" style="22" bestFit="1" customWidth="1"/>
    <col min="5642" max="5642" width="12.109375" style="22" bestFit="1" customWidth="1"/>
    <col min="5643" max="5644" width="14.109375" style="22" bestFit="1" customWidth="1"/>
    <col min="5645" max="5645" width="12.44140625" style="22" bestFit="1" customWidth="1"/>
    <col min="5646" max="5646" width="14.44140625" style="22" bestFit="1" customWidth="1"/>
    <col min="5647" max="5647" width="14.6640625" style="22" bestFit="1" customWidth="1"/>
    <col min="5648" max="5648" width="14.88671875" style="22" bestFit="1" customWidth="1"/>
    <col min="5649" max="5649" width="12.33203125" style="22" bestFit="1" customWidth="1"/>
    <col min="5650" max="5650" width="15.109375" style="22" bestFit="1" customWidth="1"/>
    <col min="5651" max="5888" width="11.44140625" style="22"/>
    <col min="5889" max="5889" width="13.109375" style="22" bestFit="1" customWidth="1"/>
    <col min="5890" max="5890" width="13.44140625" style="22" customWidth="1"/>
    <col min="5891" max="5891" width="22.109375" style="22" bestFit="1" customWidth="1"/>
    <col min="5892" max="5892" width="27.109375" style="22" bestFit="1" customWidth="1"/>
    <col min="5893" max="5893" width="14.44140625" style="22" customWidth="1"/>
    <col min="5894" max="5894" width="16.109375" style="22" customWidth="1"/>
    <col min="5895" max="5895" width="13.88671875" style="22" bestFit="1" customWidth="1"/>
    <col min="5896" max="5896" width="15.109375" style="22" bestFit="1" customWidth="1"/>
    <col min="5897" max="5897" width="14.109375" style="22" bestFit="1" customWidth="1"/>
    <col min="5898" max="5898" width="12.109375" style="22" bestFit="1" customWidth="1"/>
    <col min="5899" max="5900" width="14.109375" style="22" bestFit="1" customWidth="1"/>
    <col min="5901" max="5901" width="12.44140625" style="22" bestFit="1" customWidth="1"/>
    <col min="5902" max="5902" width="14.44140625" style="22" bestFit="1" customWidth="1"/>
    <col min="5903" max="5903" width="14.6640625" style="22" bestFit="1" customWidth="1"/>
    <col min="5904" max="5904" width="14.88671875" style="22" bestFit="1" customWidth="1"/>
    <col min="5905" max="5905" width="12.33203125" style="22" bestFit="1" customWidth="1"/>
    <col min="5906" max="5906" width="15.109375" style="22" bestFit="1" customWidth="1"/>
    <col min="5907" max="6144" width="11.44140625" style="22"/>
    <col min="6145" max="6145" width="13.109375" style="22" bestFit="1" customWidth="1"/>
    <col min="6146" max="6146" width="13.44140625" style="22" customWidth="1"/>
    <col min="6147" max="6147" width="22.109375" style="22" bestFit="1" customWidth="1"/>
    <col min="6148" max="6148" width="27.109375" style="22" bestFit="1" customWidth="1"/>
    <col min="6149" max="6149" width="14.44140625" style="22" customWidth="1"/>
    <col min="6150" max="6150" width="16.109375" style="22" customWidth="1"/>
    <col min="6151" max="6151" width="13.88671875" style="22" bestFit="1" customWidth="1"/>
    <col min="6152" max="6152" width="15.109375" style="22" bestFit="1" customWidth="1"/>
    <col min="6153" max="6153" width="14.109375" style="22" bestFit="1" customWidth="1"/>
    <col min="6154" max="6154" width="12.109375" style="22" bestFit="1" customWidth="1"/>
    <col min="6155" max="6156" width="14.109375" style="22" bestFit="1" customWidth="1"/>
    <col min="6157" max="6157" width="12.44140625" style="22" bestFit="1" customWidth="1"/>
    <col min="6158" max="6158" width="14.44140625" style="22" bestFit="1" customWidth="1"/>
    <col min="6159" max="6159" width="14.6640625" style="22" bestFit="1" customWidth="1"/>
    <col min="6160" max="6160" width="14.88671875" style="22" bestFit="1" customWidth="1"/>
    <col min="6161" max="6161" width="12.33203125" style="22" bestFit="1" customWidth="1"/>
    <col min="6162" max="6162" width="15.109375" style="22" bestFit="1" customWidth="1"/>
    <col min="6163" max="6400" width="11.44140625" style="22"/>
    <col min="6401" max="6401" width="13.109375" style="22" bestFit="1" customWidth="1"/>
    <col min="6402" max="6402" width="13.44140625" style="22" customWidth="1"/>
    <col min="6403" max="6403" width="22.109375" style="22" bestFit="1" customWidth="1"/>
    <col min="6404" max="6404" width="27.109375" style="22" bestFit="1" customWidth="1"/>
    <col min="6405" max="6405" width="14.44140625" style="22" customWidth="1"/>
    <col min="6406" max="6406" width="16.109375" style="22" customWidth="1"/>
    <col min="6407" max="6407" width="13.88671875" style="22" bestFit="1" customWidth="1"/>
    <col min="6408" max="6408" width="15.109375" style="22" bestFit="1" customWidth="1"/>
    <col min="6409" max="6409" width="14.109375" style="22" bestFit="1" customWidth="1"/>
    <col min="6410" max="6410" width="12.109375" style="22" bestFit="1" customWidth="1"/>
    <col min="6411" max="6412" width="14.109375" style="22" bestFit="1" customWidth="1"/>
    <col min="6413" max="6413" width="12.44140625" style="22" bestFit="1" customWidth="1"/>
    <col min="6414" max="6414" width="14.44140625" style="22" bestFit="1" customWidth="1"/>
    <col min="6415" max="6415" width="14.6640625" style="22" bestFit="1" customWidth="1"/>
    <col min="6416" max="6416" width="14.88671875" style="22" bestFit="1" customWidth="1"/>
    <col min="6417" max="6417" width="12.33203125" style="22" bestFit="1" customWidth="1"/>
    <col min="6418" max="6418" width="15.109375" style="22" bestFit="1" customWidth="1"/>
    <col min="6419" max="6656" width="11.44140625" style="22"/>
    <col min="6657" max="6657" width="13.109375" style="22" bestFit="1" customWidth="1"/>
    <col min="6658" max="6658" width="13.44140625" style="22" customWidth="1"/>
    <col min="6659" max="6659" width="22.109375" style="22" bestFit="1" customWidth="1"/>
    <col min="6660" max="6660" width="27.109375" style="22" bestFit="1" customWidth="1"/>
    <col min="6661" max="6661" width="14.44140625" style="22" customWidth="1"/>
    <col min="6662" max="6662" width="16.109375" style="22" customWidth="1"/>
    <col min="6663" max="6663" width="13.88671875" style="22" bestFit="1" customWidth="1"/>
    <col min="6664" max="6664" width="15.109375" style="22" bestFit="1" customWidth="1"/>
    <col min="6665" max="6665" width="14.109375" style="22" bestFit="1" customWidth="1"/>
    <col min="6666" max="6666" width="12.109375" style="22" bestFit="1" customWidth="1"/>
    <col min="6667" max="6668" width="14.109375" style="22" bestFit="1" customWidth="1"/>
    <col min="6669" max="6669" width="12.44140625" style="22" bestFit="1" customWidth="1"/>
    <col min="6670" max="6670" width="14.44140625" style="22" bestFit="1" customWidth="1"/>
    <col min="6671" max="6671" width="14.6640625" style="22" bestFit="1" customWidth="1"/>
    <col min="6672" max="6672" width="14.88671875" style="22" bestFit="1" customWidth="1"/>
    <col min="6673" max="6673" width="12.33203125" style="22" bestFit="1" customWidth="1"/>
    <col min="6674" max="6674" width="15.109375" style="22" bestFit="1" customWidth="1"/>
    <col min="6675" max="6912" width="11.44140625" style="22"/>
    <col min="6913" max="6913" width="13.109375" style="22" bestFit="1" customWidth="1"/>
    <col min="6914" max="6914" width="13.44140625" style="22" customWidth="1"/>
    <col min="6915" max="6915" width="22.109375" style="22" bestFit="1" customWidth="1"/>
    <col min="6916" max="6916" width="27.109375" style="22" bestFit="1" customWidth="1"/>
    <col min="6917" max="6917" width="14.44140625" style="22" customWidth="1"/>
    <col min="6918" max="6918" width="16.109375" style="22" customWidth="1"/>
    <col min="6919" max="6919" width="13.88671875" style="22" bestFit="1" customWidth="1"/>
    <col min="6920" max="6920" width="15.109375" style="22" bestFit="1" customWidth="1"/>
    <col min="6921" max="6921" width="14.109375" style="22" bestFit="1" customWidth="1"/>
    <col min="6922" max="6922" width="12.109375" style="22" bestFit="1" customWidth="1"/>
    <col min="6923" max="6924" width="14.109375" style="22" bestFit="1" customWidth="1"/>
    <col min="6925" max="6925" width="12.44140625" style="22" bestFit="1" customWidth="1"/>
    <col min="6926" max="6926" width="14.44140625" style="22" bestFit="1" customWidth="1"/>
    <col min="6927" max="6927" width="14.6640625" style="22" bestFit="1" customWidth="1"/>
    <col min="6928" max="6928" width="14.88671875" style="22" bestFit="1" customWidth="1"/>
    <col min="6929" max="6929" width="12.33203125" style="22" bestFit="1" customWidth="1"/>
    <col min="6930" max="6930" width="15.109375" style="22" bestFit="1" customWidth="1"/>
    <col min="6931" max="7168" width="11.44140625" style="22"/>
    <col min="7169" max="7169" width="13.109375" style="22" bestFit="1" customWidth="1"/>
    <col min="7170" max="7170" width="13.44140625" style="22" customWidth="1"/>
    <col min="7171" max="7171" width="22.109375" style="22" bestFit="1" customWidth="1"/>
    <col min="7172" max="7172" width="27.109375" style="22" bestFit="1" customWidth="1"/>
    <col min="7173" max="7173" width="14.44140625" style="22" customWidth="1"/>
    <col min="7174" max="7174" width="16.109375" style="22" customWidth="1"/>
    <col min="7175" max="7175" width="13.88671875" style="22" bestFit="1" customWidth="1"/>
    <col min="7176" max="7176" width="15.109375" style="22" bestFit="1" customWidth="1"/>
    <col min="7177" max="7177" width="14.109375" style="22" bestFit="1" customWidth="1"/>
    <col min="7178" max="7178" width="12.109375" style="22" bestFit="1" customWidth="1"/>
    <col min="7179" max="7180" width="14.109375" style="22" bestFit="1" customWidth="1"/>
    <col min="7181" max="7181" width="12.44140625" style="22" bestFit="1" customWidth="1"/>
    <col min="7182" max="7182" width="14.44140625" style="22" bestFit="1" customWidth="1"/>
    <col min="7183" max="7183" width="14.6640625" style="22" bestFit="1" customWidth="1"/>
    <col min="7184" max="7184" width="14.88671875" style="22" bestFit="1" customWidth="1"/>
    <col min="7185" max="7185" width="12.33203125" style="22" bestFit="1" customWidth="1"/>
    <col min="7186" max="7186" width="15.109375" style="22" bestFit="1" customWidth="1"/>
    <col min="7187" max="7424" width="11.44140625" style="22"/>
    <col min="7425" max="7425" width="13.109375" style="22" bestFit="1" customWidth="1"/>
    <col min="7426" max="7426" width="13.44140625" style="22" customWidth="1"/>
    <col min="7427" max="7427" width="22.109375" style="22" bestFit="1" customWidth="1"/>
    <col min="7428" max="7428" width="27.109375" style="22" bestFit="1" customWidth="1"/>
    <col min="7429" max="7429" width="14.44140625" style="22" customWidth="1"/>
    <col min="7430" max="7430" width="16.109375" style="22" customWidth="1"/>
    <col min="7431" max="7431" width="13.88671875" style="22" bestFit="1" customWidth="1"/>
    <col min="7432" max="7432" width="15.109375" style="22" bestFit="1" customWidth="1"/>
    <col min="7433" max="7433" width="14.109375" style="22" bestFit="1" customWidth="1"/>
    <col min="7434" max="7434" width="12.109375" style="22" bestFit="1" customWidth="1"/>
    <col min="7435" max="7436" width="14.109375" style="22" bestFit="1" customWidth="1"/>
    <col min="7437" max="7437" width="12.44140625" style="22" bestFit="1" customWidth="1"/>
    <col min="7438" max="7438" width="14.44140625" style="22" bestFit="1" customWidth="1"/>
    <col min="7439" max="7439" width="14.6640625" style="22" bestFit="1" customWidth="1"/>
    <col min="7440" max="7440" width="14.88671875" style="22" bestFit="1" customWidth="1"/>
    <col min="7441" max="7441" width="12.33203125" style="22" bestFit="1" customWidth="1"/>
    <col min="7442" max="7442" width="15.109375" style="22" bestFit="1" customWidth="1"/>
    <col min="7443" max="7680" width="11.44140625" style="22"/>
    <col min="7681" max="7681" width="13.109375" style="22" bestFit="1" customWidth="1"/>
    <col min="7682" max="7682" width="13.44140625" style="22" customWidth="1"/>
    <col min="7683" max="7683" width="22.109375" style="22" bestFit="1" customWidth="1"/>
    <col min="7684" max="7684" width="27.109375" style="22" bestFit="1" customWidth="1"/>
    <col min="7685" max="7685" width="14.44140625" style="22" customWidth="1"/>
    <col min="7686" max="7686" width="16.109375" style="22" customWidth="1"/>
    <col min="7687" max="7687" width="13.88671875" style="22" bestFit="1" customWidth="1"/>
    <col min="7688" max="7688" width="15.109375" style="22" bestFit="1" customWidth="1"/>
    <col min="7689" max="7689" width="14.109375" style="22" bestFit="1" customWidth="1"/>
    <col min="7690" max="7690" width="12.109375" style="22" bestFit="1" customWidth="1"/>
    <col min="7691" max="7692" width="14.109375" style="22" bestFit="1" customWidth="1"/>
    <col min="7693" max="7693" width="12.44140625" style="22" bestFit="1" customWidth="1"/>
    <col min="7694" max="7694" width="14.44140625" style="22" bestFit="1" customWidth="1"/>
    <col min="7695" max="7695" width="14.6640625" style="22" bestFit="1" customWidth="1"/>
    <col min="7696" max="7696" width="14.88671875" style="22" bestFit="1" customWidth="1"/>
    <col min="7697" max="7697" width="12.33203125" style="22" bestFit="1" customWidth="1"/>
    <col min="7698" max="7698" width="15.109375" style="22" bestFit="1" customWidth="1"/>
    <col min="7699" max="7936" width="11.44140625" style="22"/>
    <col min="7937" max="7937" width="13.109375" style="22" bestFit="1" customWidth="1"/>
    <col min="7938" max="7938" width="13.44140625" style="22" customWidth="1"/>
    <col min="7939" max="7939" width="22.109375" style="22" bestFit="1" customWidth="1"/>
    <col min="7940" max="7940" width="27.109375" style="22" bestFit="1" customWidth="1"/>
    <col min="7941" max="7941" width="14.44140625" style="22" customWidth="1"/>
    <col min="7942" max="7942" width="16.109375" style="22" customWidth="1"/>
    <col min="7943" max="7943" width="13.88671875" style="22" bestFit="1" customWidth="1"/>
    <col min="7944" max="7944" width="15.109375" style="22" bestFit="1" customWidth="1"/>
    <col min="7945" max="7945" width="14.109375" style="22" bestFit="1" customWidth="1"/>
    <col min="7946" max="7946" width="12.109375" style="22" bestFit="1" customWidth="1"/>
    <col min="7947" max="7948" width="14.109375" style="22" bestFit="1" customWidth="1"/>
    <col min="7949" max="7949" width="12.44140625" style="22" bestFit="1" customWidth="1"/>
    <col min="7950" max="7950" width="14.44140625" style="22" bestFit="1" customWidth="1"/>
    <col min="7951" max="7951" width="14.6640625" style="22" bestFit="1" customWidth="1"/>
    <col min="7952" max="7952" width="14.88671875" style="22" bestFit="1" customWidth="1"/>
    <col min="7953" max="7953" width="12.33203125" style="22" bestFit="1" customWidth="1"/>
    <col min="7954" max="7954" width="15.109375" style="22" bestFit="1" customWidth="1"/>
    <col min="7955" max="8192" width="11.44140625" style="22"/>
    <col min="8193" max="8193" width="13.109375" style="22" bestFit="1" customWidth="1"/>
    <col min="8194" max="8194" width="13.44140625" style="22" customWidth="1"/>
    <col min="8195" max="8195" width="22.109375" style="22" bestFit="1" customWidth="1"/>
    <col min="8196" max="8196" width="27.109375" style="22" bestFit="1" customWidth="1"/>
    <col min="8197" max="8197" width="14.44140625" style="22" customWidth="1"/>
    <col min="8198" max="8198" width="16.109375" style="22" customWidth="1"/>
    <col min="8199" max="8199" width="13.88671875" style="22" bestFit="1" customWidth="1"/>
    <col min="8200" max="8200" width="15.109375" style="22" bestFit="1" customWidth="1"/>
    <col min="8201" max="8201" width="14.109375" style="22" bestFit="1" customWidth="1"/>
    <col min="8202" max="8202" width="12.109375" style="22" bestFit="1" customWidth="1"/>
    <col min="8203" max="8204" width="14.109375" style="22" bestFit="1" customWidth="1"/>
    <col min="8205" max="8205" width="12.44140625" style="22" bestFit="1" customWidth="1"/>
    <col min="8206" max="8206" width="14.44140625" style="22" bestFit="1" customWidth="1"/>
    <col min="8207" max="8207" width="14.6640625" style="22" bestFit="1" customWidth="1"/>
    <col min="8208" max="8208" width="14.88671875" style="22" bestFit="1" customWidth="1"/>
    <col min="8209" max="8209" width="12.33203125" style="22" bestFit="1" customWidth="1"/>
    <col min="8210" max="8210" width="15.109375" style="22" bestFit="1" customWidth="1"/>
    <col min="8211" max="8448" width="11.44140625" style="22"/>
    <col min="8449" max="8449" width="13.109375" style="22" bestFit="1" customWidth="1"/>
    <col min="8450" max="8450" width="13.44140625" style="22" customWidth="1"/>
    <col min="8451" max="8451" width="22.109375" style="22" bestFit="1" customWidth="1"/>
    <col min="8452" max="8452" width="27.109375" style="22" bestFit="1" customWidth="1"/>
    <col min="8453" max="8453" width="14.44140625" style="22" customWidth="1"/>
    <col min="8454" max="8454" width="16.109375" style="22" customWidth="1"/>
    <col min="8455" max="8455" width="13.88671875" style="22" bestFit="1" customWidth="1"/>
    <col min="8456" max="8456" width="15.109375" style="22" bestFit="1" customWidth="1"/>
    <col min="8457" max="8457" width="14.109375" style="22" bestFit="1" customWidth="1"/>
    <col min="8458" max="8458" width="12.109375" style="22" bestFit="1" customWidth="1"/>
    <col min="8459" max="8460" width="14.109375" style="22" bestFit="1" customWidth="1"/>
    <col min="8461" max="8461" width="12.44140625" style="22" bestFit="1" customWidth="1"/>
    <col min="8462" max="8462" width="14.44140625" style="22" bestFit="1" customWidth="1"/>
    <col min="8463" max="8463" width="14.6640625" style="22" bestFit="1" customWidth="1"/>
    <col min="8464" max="8464" width="14.88671875" style="22" bestFit="1" customWidth="1"/>
    <col min="8465" max="8465" width="12.33203125" style="22" bestFit="1" customWidth="1"/>
    <col min="8466" max="8466" width="15.109375" style="22" bestFit="1" customWidth="1"/>
    <col min="8467" max="8704" width="11.44140625" style="22"/>
    <col min="8705" max="8705" width="13.109375" style="22" bestFit="1" customWidth="1"/>
    <col min="8706" max="8706" width="13.44140625" style="22" customWidth="1"/>
    <col min="8707" max="8707" width="22.109375" style="22" bestFit="1" customWidth="1"/>
    <col min="8708" max="8708" width="27.109375" style="22" bestFit="1" customWidth="1"/>
    <col min="8709" max="8709" width="14.44140625" style="22" customWidth="1"/>
    <col min="8710" max="8710" width="16.109375" style="22" customWidth="1"/>
    <col min="8711" max="8711" width="13.88671875" style="22" bestFit="1" customWidth="1"/>
    <col min="8712" max="8712" width="15.109375" style="22" bestFit="1" customWidth="1"/>
    <col min="8713" max="8713" width="14.109375" style="22" bestFit="1" customWidth="1"/>
    <col min="8714" max="8714" width="12.109375" style="22" bestFit="1" customWidth="1"/>
    <col min="8715" max="8716" width="14.109375" style="22" bestFit="1" customWidth="1"/>
    <col min="8717" max="8717" width="12.44140625" style="22" bestFit="1" customWidth="1"/>
    <col min="8718" max="8718" width="14.44140625" style="22" bestFit="1" customWidth="1"/>
    <col min="8719" max="8719" width="14.6640625" style="22" bestFit="1" customWidth="1"/>
    <col min="8720" max="8720" width="14.88671875" style="22" bestFit="1" customWidth="1"/>
    <col min="8721" max="8721" width="12.33203125" style="22" bestFit="1" customWidth="1"/>
    <col min="8722" max="8722" width="15.109375" style="22" bestFit="1" customWidth="1"/>
    <col min="8723" max="8960" width="11.44140625" style="22"/>
    <col min="8961" max="8961" width="13.109375" style="22" bestFit="1" customWidth="1"/>
    <col min="8962" max="8962" width="13.44140625" style="22" customWidth="1"/>
    <col min="8963" max="8963" width="22.109375" style="22" bestFit="1" customWidth="1"/>
    <col min="8964" max="8964" width="27.109375" style="22" bestFit="1" customWidth="1"/>
    <col min="8965" max="8965" width="14.44140625" style="22" customWidth="1"/>
    <col min="8966" max="8966" width="16.109375" style="22" customWidth="1"/>
    <col min="8967" max="8967" width="13.88671875" style="22" bestFit="1" customWidth="1"/>
    <col min="8968" max="8968" width="15.109375" style="22" bestFit="1" customWidth="1"/>
    <col min="8969" max="8969" width="14.109375" style="22" bestFit="1" customWidth="1"/>
    <col min="8970" max="8970" width="12.109375" style="22" bestFit="1" customWidth="1"/>
    <col min="8971" max="8972" width="14.109375" style="22" bestFit="1" customWidth="1"/>
    <col min="8973" max="8973" width="12.44140625" style="22" bestFit="1" customWidth="1"/>
    <col min="8974" max="8974" width="14.44140625" style="22" bestFit="1" customWidth="1"/>
    <col min="8975" max="8975" width="14.6640625" style="22" bestFit="1" customWidth="1"/>
    <col min="8976" max="8976" width="14.88671875" style="22" bestFit="1" customWidth="1"/>
    <col min="8977" max="8977" width="12.33203125" style="22" bestFit="1" customWidth="1"/>
    <col min="8978" max="8978" width="15.109375" style="22" bestFit="1" customWidth="1"/>
    <col min="8979" max="9216" width="11.44140625" style="22"/>
    <col min="9217" max="9217" width="13.109375" style="22" bestFit="1" customWidth="1"/>
    <col min="9218" max="9218" width="13.44140625" style="22" customWidth="1"/>
    <col min="9219" max="9219" width="22.109375" style="22" bestFit="1" customWidth="1"/>
    <col min="9220" max="9220" width="27.109375" style="22" bestFit="1" customWidth="1"/>
    <col min="9221" max="9221" width="14.44140625" style="22" customWidth="1"/>
    <col min="9222" max="9222" width="16.109375" style="22" customWidth="1"/>
    <col min="9223" max="9223" width="13.88671875" style="22" bestFit="1" customWidth="1"/>
    <col min="9224" max="9224" width="15.109375" style="22" bestFit="1" customWidth="1"/>
    <col min="9225" max="9225" width="14.109375" style="22" bestFit="1" customWidth="1"/>
    <col min="9226" max="9226" width="12.109375" style="22" bestFit="1" customWidth="1"/>
    <col min="9227" max="9228" width="14.109375" style="22" bestFit="1" customWidth="1"/>
    <col min="9229" max="9229" width="12.44140625" style="22" bestFit="1" customWidth="1"/>
    <col min="9230" max="9230" width="14.44140625" style="22" bestFit="1" customWidth="1"/>
    <col min="9231" max="9231" width="14.6640625" style="22" bestFit="1" customWidth="1"/>
    <col min="9232" max="9232" width="14.88671875" style="22" bestFit="1" customWidth="1"/>
    <col min="9233" max="9233" width="12.33203125" style="22" bestFit="1" customWidth="1"/>
    <col min="9234" max="9234" width="15.109375" style="22" bestFit="1" customWidth="1"/>
    <col min="9235" max="9472" width="11.44140625" style="22"/>
    <col min="9473" max="9473" width="13.109375" style="22" bestFit="1" customWidth="1"/>
    <col min="9474" max="9474" width="13.44140625" style="22" customWidth="1"/>
    <col min="9475" max="9475" width="22.109375" style="22" bestFit="1" customWidth="1"/>
    <col min="9476" max="9476" width="27.109375" style="22" bestFit="1" customWidth="1"/>
    <col min="9477" max="9477" width="14.44140625" style="22" customWidth="1"/>
    <col min="9478" max="9478" width="16.109375" style="22" customWidth="1"/>
    <col min="9479" max="9479" width="13.88671875" style="22" bestFit="1" customWidth="1"/>
    <col min="9480" max="9480" width="15.109375" style="22" bestFit="1" customWidth="1"/>
    <col min="9481" max="9481" width="14.109375" style="22" bestFit="1" customWidth="1"/>
    <col min="9482" max="9482" width="12.109375" style="22" bestFit="1" customWidth="1"/>
    <col min="9483" max="9484" width="14.109375" style="22" bestFit="1" customWidth="1"/>
    <col min="9485" max="9485" width="12.44140625" style="22" bestFit="1" customWidth="1"/>
    <col min="9486" max="9486" width="14.44140625" style="22" bestFit="1" customWidth="1"/>
    <col min="9487" max="9487" width="14.6640625" style="22" bestFit="1" customWidth="1"/>
    <col min="9488" max="9488" width="14.88671875" style="22" bestFit="1" customWidth="1"/>
    <col min="9489" max="9489" width="12.33203125" style="22" bestFit="1" customWidth="1"/>
    <col min="9490" max="9490" width="15.109375" style="22" bestFit="1" customWidth="1"/>
    <col min="9491" max="9728" width="11.44140625" style="22"/>
    <col min="9729" max="9729" width="13.109375" style="22" bestFit="1" customWidth="1"/>
    <col min="9730" max="9730" width="13.44140625" style="22" customWidth="1"/>
    <col min="9731" max="9731" width="22.109375" style="22" bestFit="1" customWidth="1"/>
    <col min="9732" max="9732" width="27.109375" style="22" bestFit="1" customWidth="1"/>
    <col min="9733" max="9733" width="14.44140625" style="22" customWidth="1"/>
    <col min="9734" max="9734" width="16.109375" style="22" customWidth="1"/>
    <col min="9735" max="9735" width="13.88671875" style="22" bestFit="1" customWidth="1"/>
    <col min="9736" max="9736" width="15.109375" style="22" bestFit="1" customWidth="1"/>
    <col min="9737" max="9737" width="14.109375" style="22" bestFit="1" customWidth="1"/>
    <col min="9738" max="9738" width="12.109375" style="22" bestFit="1" customWidth="1"/>
    <col min="9739" max="9740" width="14.109375" style="22" bestFit="1" customWidth="1"/>
    <col min="9741" max="9741" width="12.44140625" style="22" bestFit="1" customWidth="1"/>
    <col min="9742" max="9742" width="14.44140625" style="22" bestFit="1" customWidth="1"/>
    <col min="9743" max="9743" width="14.6640625" style="22" bestFit="1" customWidth="1"/>
    <col min="9744" max="9744" width="14.88671875" style="22" bestFit="1" customWidth="1"/>
    <col min="9745" max="9745" width="12.33203125" style="22" bestFit="1" customWidth="1"/>
    <col min="9746" max="9746" width="15.109375" style="22" bestFit="1" customWidth="1"/>
    <col min="9747" max="9984" width="11.44140625" style="22"/>
    <col min="9985" max="9985" width="13.109375" style="22" bestFit="1" customWidth="1"/>
    <col min="9986" max="9986" width="13.44140625" style="22" customWidth="1"/>
    <col min="9987" max="9987" width="22.109375" style="22" bestFit="1" customWidth="1"/>
    <col min="9988" max="9988" width="27.109375" style="22" bestFit="1" customWidth="1"/>
    <col min="9989" max="9989" width="14.44140625" style="22" customWidth="1"/>
    <col min="9990" max="9990" width="16.109375" style="22" customWidth="1"/>
    <col min="9991" max="9991" width="13.88671875" style="22" bestFit="1" customWidth="1"/>
    <col min="9992" max="9992" width="15.109375" style="22" bestFit="1" customWidth="1"/>
    <col min="9993" max="9993" width="14.109375" style="22" bestFit="1" customWidth="1"/>
    <col min="9994" max="9994" width="12.109375" style="22" bestFit="1" customWidth="1"/>
    <col min="9995" max="9996" width="14.109375" style="22" bestFit="1" customWidth="1"/>
    <col min="9997" max="9997" width="12.44140625" style="22" bestFit="1" customWidth="1"/>
    <col min="9998" max="9998" width="14.44140625" style="22" bestFit="1" customWidth="1"/>
    <col min="9999" max="9999" width="14.6640625" style="22" bestFit="1" customWidth="1"/>
    <col min="10000" max="10000" width="14.88671875" style="22" bestFit="1" customWidth="1"/>
    <col min="10001" max="10001" width="12.33203125" style="22" bestFit="1" customWidth="1"/>
    <col min="10002" max="10002" width="15.109375" style="22" bestFit="1" customWidth="1"/>
    <col min="10003" max="10240" width="11.44140625" style="22"/>
    <col min="10241" max="10241" width="13.109375" style="22" bestFit="1" customWidth="1"/>
    <col min="10242" max="10242" width="13.44140625" style="22" customWidth="1"/>
    <col min="10243" max="10243" width="22.109375" style="22" bestFit="1" customWidth="1"/>
    <col min="10244" max="10244" width="27.109375" style="22" bestFit="1" customWidth="1"/>
    <col min="10245" max="10245" width="14.44140625" style="22" customWidth="1"/>
    <col min="10246" max="10246" width="16.109375" style="22" customWidth="1"/>
    <col min="10247" max="10247" width="13.88671875" style="22" bestFit="1" customWidth="1"/>
    <col min="10248" max="10248" width="15.109375" style="22" bestFit="1" customWidth="1"/>
    <col min="10249" max="10249" width="14.109375" style="22" bestFit="1" customWidth="1"/>
    <col min="10250" max="10250" width="12.109375" style="22" bestFit="1" customWidth="1"/>
    <col min="10251" max="10252" width="14.109375" style="22" bestFit="1" customWidth="1"/>
    <col min="10253" max="10253" width="12.44140625" style="22" bestFit="1" customWidth="1"/>
    <col min="10254" max="10254" width="14.44140625" style="22" bestFit="1" customWidth="1"/>
    <col min="10255" max="10255" width="14.6640625" style="22" bestFit="1" customWidth="1"/>
    <col min="10256" max="10256" width="14.88671875" style="22" bestFit="1" customWidth="1"/>
    <col min="10257" max="10257" width="12.33203125" style="22" bestFit="1" customWidth="1"/>
    <col min="10258" max="10258" width="15.109375" style="22" bestFit="1" customWidth="1"/>
    <col min="10259" max="10496" width="11.44140625" style="22"/>
    <col min="10497" max="10497" width="13.109375" style="22" bestFit="1" customWidth="1"/>
    <col min="10498" max="10498" width="13.44140625" style="22" customWidth="1"/>
    <col min="10499" max="10499" width="22.109375" style="22" bestFit="1" customWidth="1"/>
    <col min="10500" max="10500" width="27.109375" style="22" bestFit="1" customWidth="1"/>
    <col min="10501" max="10501" width="14.44140625" style="22" customWidth="1"/>
    <col min="10502" max="10502" width="16.109375" style="22" customWidth="1"/>
    <col min="10503" max="10503" width="13.88671875" style="22" bestFit="1" customWidth="1"/>
    <col min="10504" max="10504" width="15.109375" style="22" bestFit="1" customWidth="1"/>
    <col min="10505" max="10505" width="14.109375" style="22" bestFit="1" customWidth="1"/>
    <col min="10506" max="10506" width="12.109375" style="22" bestFit="1" customWidth="1"/>
    <col min="10507" max="10508" width="14.109375" style="22" bestFit="1" customWidth="1"/>
    <col min="10509" max="10509" width="12.44140625" style="22" bestFit="1" customWidth="1"/>
    <col min="10510" max="10510" width="14.44140625" style="22" bestFit="1" customWidth="1"/>
    <col min="10511" max="10511" width="14.6640625" style="22" bestFit="1" customWidth="1"/>
    <col min="10512" max="10512" width="14.88671875" style="22" bestFit="1" customWidth="1"/>
    <col min="10513" max="10513" width="12.33203125" style="22" bestFit="1" customWidth="1"/>
    <col min="10514" max="10514" width="15.109375" style="22" bestFit="1" customWidth="1"/>
    <col min="10515" max="10752" width="11.44140625" style="22"/>
    <col min="10753" max="10753" width="13.109375" style="22" bestFit="1" customWidth="1"/>
    <col min="10754" max="10754" width="13.44140625" style="22" customWidth="1"/>
    <col min="10755" max="10755" width="22.109375" style="22" bestFit="1" customWidth="1"/>
    <col min="10756" max="10756" width="27.109375" style="22" bestFit="1" customWidth="1"/>
    <col min="10757" max="10757" width="14.44140625" style="22" customWidth="1"/>
    <col min="10758" max="10758" width="16.109375" style="22" customWidth="1"/>
    <col min="10759" max="10759" width="13.88671875" style="22" bestFit="1" customWidth="1"/>
    <col min="10760" max="10760" width="15.109375" style="22" bestFit="1" customWidth="1"/>
    <col min="10761" max="10761" width="14.109375" style="22" bestFit="1" customWidth="1"/>
    <col min="10762" max="10762" width="12.109375" style="22" bestFit="1" customWidth="1"/>
    <col min="10763" max="10764" width="14.109375" style="22" bestFit="1" customWidth="1"/>
    <col min="10765" max="10765" width="12.44140625" style="22" bestFit="1" customWidth="1"/>
    <col min="10766" max="10766" width="14.44140625" style="22" bestFit="1" customWidth="1"/>
    <col min="10767" max="10767" width="14.6640625" style="22" bestFit="1" customWidth="1"/>
    <col min="10768" max="10768" width="14.88671875" style="22" bestFit="1" customWidth="1"/>
    <col min="10769" max="10769" width="12.33203125" style="22" bestFit="1" customWidth="1"/>
    <col min="10770" max="10770" width="15.109375" style="22" bestFit="1" customWidth="1"/>
    <col min="10771" max="11008" width="11.44140625" style="22"/>
    <col min="11009" max="11009" width="13.109375" style="22" bestFit="1" customWidth="1"/>
    <col min="11010" max="11010" width="13.44140625" style="22" customWidth="1"/>
    <col min="11011" max="11011" width="22.109375" style="22" bestFit="1" customWidth="1"/>
    <col min="11012" max="11012" width="27.109375" style="22" bestFit="1" customWidth="1"/>
    <col min="11013" max="11013" width="14.44140625" style="22" customWidth="1"/>
    <col min="11014" max="11014" width="16.109375" style="22" customWidth="1"/>
    <col min="11015" max="11015" width="13.88671875" style="22" bestFit="1" customWidth="1"/>
    <col min="11016" max="11016" width="15.109375" style="22" bestFit="1" customWidth="1"/>
    <col min="11017" max="11017" width="14.109375" style="22" bestFit="1" customWidth="1"/>
    <col min="11018" max="11018" width="12.109375" style="22" bestFit="1" customWidth="1"/>
    <col min="11019" max="11020" width="14.109375" style="22" bestFit="1" customWidth="1"/>
    <col min="11021" max="11021" width="12.44140625" style="22" bestFit="1" customWidth="1"/>
    <col min="11022" max="11022" width="14.44140625" style="22" bestFit="1" customWidth="1"/>
    <col min="11023" max="11023" width="14.6640625" style="22" bestFit="1" customWidth="1"/>
    <col min="11024" max="11024" width="14.88671875" style="22" bestFit="1" customWidth="1"/>
    <col min="11025" max="11025" width="12.33203125" style="22" bestFit="1" customWidth="1"/>
    <col min="11026" max="11026" width="15.109375" style="22" bestFit="1" customWidth="1"/>
    <col min="11027" max="11264" width="11.44140625" style="22"/>
    <col min="11265" max="11265" width="13.109375" style="22" bestFit="1" customWidth="1"/>
    <col min="11266" max="11266" width="13.44140625" style="22" customWidth="1"/>
    <col min="11267" max="11267" width="22.109375" style="22" bestFit="1" customWidth="1"/>
    <col min="11268" max="11268" width="27.109375" style="22" bestFit="1" customWidth="1"/>
    <col min="11269" max="11269" width="14.44140625" style="22" customWidth="1"/>
    <col min="11270" max="11270" width="16.109375" style="22" customWidth="1"/>
    <col min="11271" max="11271" width="13.88671875" style="22" bestFit="1" customWidth="1"/>
    <col min="11272" max="11272" width="15.109375" style="22" bestFit="1" customWidth="1"/>
    <col min="11273" max="11273" width="14.109375" style="22" bestFit="1" customWidth="1"/>
    <col min="11274" max="11274" width="12.109375" style="22" bestFit="1" customWidth="1"/>
    <col min="11275" max="11276" width="14.109375" style="22" bestFit="1" customWidth="1"/>
    <col min="11277" max="11277" width="12.44140625" style="22" bestFit="1" customWidth="1"/>
    <col min="11278" max="11278" width="14.44140625" style="22" bestFit="1" customWidth="1"/>
    <col min="11279" max="11279" width="14.6640625" style="22" bestFit="1" customWidth="1"/>
    <col min="11280" max="11280" width="14.88671875" style="22" bestFit="1" customWidth="1"/>
    <col min="11281" max="11281" width="12.33203125" style="22" bestFit="1" customWidth="1"/>
    <col min="11282" max="11282" width="15.109375" style="22" bestFit="1" customWidth="1"/>
    <col min="11283" max="11520" width="11.44140625" style="22"/>
    <col min="11521" max="11521" width="13.109375" style="22" bestFit="1" customWidth="1"/>
    <col min="11522" max="11522" width="13.44140625" style="22" customWidth="1"/>
    <col min="11523" max="11523" width="22.109375" style="22" bestFit="1" customWidth="1"/>
    <col min="11524" max="11524" width="27.109375" style="22" bestFit="1" customWidth="1"/>
    <col min="11525" max="11525" width="14.44140625" style="22" customWidth="1"/>
    <col min="11526" max="11526" width="16.109375" style="22" customWidth="1"/>
    <col min="11527" max="11527" width="13.88671875" style="22" bestFit="1" customWidth="1"/>
    <col min="11528" max="11528" width="15.109375" style="22" bestFit="1" customWidth="1"/>
    <col min="11529" max="11529" width="14.109375" style="22" bestFit="1" customWidth="1"/>
    <col min="11530" max="11530" width="12.109375" style="22" bestFit="1" customWidth="1"/>
    <col min="11531" max="11532" width="14.109375" style="22" bestFit="1" customWidth="1"/>
    <col min="11533" max="11533" width="12.44140625" style="22" bestFit="1" customWidth="1"/>
    <col min="11534" max="11534" width="14.44140625" style="22" bestFit="1" customWidth="1"/>
    <col min="11535" max="11535" width="14.6640625" style="22" bestFit="1" customWidth="1"/>
    <col min="11536" max="11536" width="14.88671875" style="22" bestFit="1" customWidth="1"/>
    <col min="11537" max="11537" width="12.33203125" style="22" bestFit="1" customWidth="1"/>
    <col min="11538" max="11538" width="15.109375" style="22" bestFit="1" customWidth="1"/>
    <col min="11539" max="11776" width="11.44140625" style="22"/>
    <col min="11777" max="11777" width="13.109375" style="22" bestFit="1" customWidth="1"/>
    <col min="11778" max="11778" width="13.44140625" style="22" customWidth="1"/>
    <col min="11779" max="11779" width="22.109375" style="22" bestFit="1" customWidth="1"/>
    <col min="11780" max="11780" width="27.109375" style="22" bestFit="1" customWidth="1"/>
    <col min="11781" max="11781" width="14.44140625" style="22" customWidth="1"/>
    <col min="11782" max="11782" width="16.109375" style="22" customWidth="1"/>
    <col min="11783" max="11783" width="13.88671875" style="22" bestFit="1" customWidth="1"/>
    <col min="11784" max="11784" width="15.109375" style="22" bestFit="1" customWidth="1"/>
    <col min="11785" max="11785" width="14.109375" style="22" bestFit="1" customWidth="1"/>
    <col min="11786" max="11786" width="12.109375" style="22" bestFit="1" customWidth="1"/>
    <col min="11787" max="11788" width="14.109375" style="22" bestFit="1" customWidth="1"/>
    <col min="11789" max="11789" width="12.44140625" style="22" bestFit="1" customWidth="1"/>
    <col min="11790" max="11790" width="14.44140625" style="22" bestFit="1" customWidth="1"/>
    <col min="11791" max="11791" width="14.6640625" style="22" bestFit="1" customWidth="1"/>
    <col min="11792" max="11792" width="14.88671875" style="22" bestFit="1" customWidth="1"/>
    <col min="11793" max="11793" width="12.33203125" style="22" bestFit="1" customWidth="1"/>
    <col min="11794" max="11794" width="15.109375" style="22" bestFit="1" customWidth="1"/>
    <col min="11795" max="12032" width="11.44140625" style="22"/>
    <col min="12033" max="12033" width="13.109375" style="22" bestFit="1" customWidth="1"/>
    <col min="12034" max="12034" width="13.44140625" style="22" customWidth="1"/>
    <col min="12035" max="12035" width="22.109375" style="22" bestFit="1" customWidth="1"/>
    <col min="12036" max="12036" width="27.109375" style="22" bestFit="1" customWidth="1"/>
    <col min="12037" max="12037" width="14.44140625" style="22" customWidth="1"/>
    <col min="12038" max="12038" width="16.109375" style="22" customWidth="1"/>
    <col min="12039" max="12039" width="13.88671875" style="22" bestFit="1" customWidth="1"/>
    <col min="12040" max="12040" width="15.109375" style="22" bestFit="1" customWidth="1"/>
    <col min="12041" max="12041" width="14.109375" style="22" bestFit="1" customWidth="1"/>
    <col min="12042" max="12042" width="12.109375" style="22" bestFit="1" customWidth="1"/>
    <col min="12043" max="12044" width="14.109375" style="22" bestFit="1" customWidth="1"/>
    <col min="12045" max="12045" width="12.44140625" style="22" bestFit="1" customWidth="1"/>
    <col min="12046" max="12046" width="14.44140625" style="22" bestFit="1" customWidth="1"/>
    <col min="12047" max="12047" width="14.6640625" style="22" bestFit="1" customWidth="1"/>
    <col min="12048" max="12048" width="14.88671875" style="22" bestFit="1" customWidth="1"/>
    <col min="12049" max="12049" width="12.33203125" style="22" bestFit="1" customWidth="1"/>
    <col min="12050" max="12050" width="15.109375" style="22" bestFit="1" customWidth="1"/>
    <col min="12051" max="12288" width="11.44140625" style="22"/>
    <col min="12289" max="12289" width="13.109375" style="22" bestFit="1" customWidth="1"/>
    <col min="12290" max="12290" width="13.44140625" style="22" customWidth="1"/>
    <col min="12291" max="12291" width="22.109375" style="22" bestFit="1" customWidth="1"/>
    <col min="12292" max="12292" width="27.109375" style="22" bestFit="1" customWidth="1"/>
    <col min="12293" max="12293" width="14.44140625" style="22" customWidth="1"/>
    <col min="12294" max="12294" width="16.109375" style="22" customWidth="1"/>
    <col min="12295" max="12295" width="13.88671875" style="22" bestFit="1" customWidth="1"/>
    <col min="12296" max="12296" width="15.109375" style="22" bestFit="1" customWidth="1"/>
    <col min="12297" max="12297" width="14.109375" style="22" bestFit="1" customWidth="1"/>
    <col min="12298" max="12298" width="12.109375" style="22" bestFit="1" customWidth="1"/>
    <col min="12299" max="12300" width="14.109375" style="22" bestFit="1" customWidth="1"/>
    <col min="12301" max="12301" width="12.44140625" style="22" bestFit="1" customWidth="1"/>
    <col min="12302" max="12302" width="14.44140625" style="22" bestFit="1" customWidth="1"/>
    <col min="12303" max="12303" width="14.6640625" style="22" bestFit="1" customWidth="1"/>
    <col min="12304" max="12304" width="14.88671875" style="22" bestFit="1" customWidth="1"/>
    <col min="12305" max="12305" width="12.33203125" style="22" bestFit="1" customWidth="1"/>
    <col min="12306" max="12306" width="15.109375" style="22" bestFit="1" customWidth="1"/>
    <col min="12307" max="12544" width="11.44140625" style="22"/>
    <col min="12545" max="12545" width="13.109375" style="22" bestFit="1" customWidth="1"/>
    <col min="12546" max="12546" width="13.44140625" style="22" customWidth="1"/>
    <col min="12547" max="12547" width="22.109375" style="22" bestFit="1" customWidth="1"/>
    <col min="12548" max="12548" width="27.109375" style="22" bestFit="1" customWidth="1"/>
    <col min="12549" max="12549" width="14.44140625" style="22" customWidth="1"/>
    <col min="12550" max="12550" width="16.109375" style="22" customWidth="1"/>
    <col min="12551" max="12551" width="13.88671875" style="22" bestFit="1" customWidth="1"/>
    <col min="12552" max="12552" width="15.109375" style="22" bestFit="1" customWidth="1"/>
    <col min="12553" max="12553" width="14.109375" style="22" bestFit="1" customWidth="1"/>
    <col min="12554" max="12554" width="12.109375" style="22" bestFit="1" customWidth="1"/>
    <col min="12555" max="12556" width="14.109375" style="22" bestFit="1" customWidth="1"/>
    <col min="12557" max="12557" width="12.44140625" style="22" bestFit="1" customWidth="1"/>
    <col min="12558" max="12558" width="14.44140625" style="22" bestFit="1" customWidth="1"/>
    <col min="12559" max="12559" width="14.6640625" style="22" bestFit="1" customWidth="1"/>
    <col min="12560" max="12560" width="14.88671875" style="22" bestFit="1" customWidth="1"/>
    <col min="12561" max="12561" width="12.33203125" style="22" bestFit="1" customWidth="1"/>
    <col min="12562" max="12562" width="15.109375" style="22" bestFit="1" customWidth="1"/>
    <col min="12563" max="12800" width="11.44140625" style="22"/>
    <col min="12801" max="12801" width="13.109375" style="22" bestFit="1" customWidth="1"/>
    <col min="12802" max="12802" width="13.44140625" style="22" customWidth="1"/>
    <col min="12803" max="12803" width="22.109375" style="22" bestFit="1" customWidth="1"/>
    <col min="12804" max="12804" width="27.109375" style="22" bestFit="1" customWidth="1"/>
    <col min="12805" max="12805" width="14.44140625" style="22" customWidth="1"/>
    <col min="12806" max="12806" width="16.109375" style="22" customWidth="1"/>
    <col min="12807" max="12807" width="13.88671875" style="22" bestFit="1" customWidth="1"/>
    <col min="12808" max="12808" width="15.109375" style="22" bestFit="1" customWidth="1"/>
    <col min="12809" max="12809" width="14.109375" style="22" bestFit="1" customWidth="1"/>
    <col min="12810" max="12810" width="12.109375" style="22" bestFit="1" customWidth="1"/>
    <col min="12811" max="12812" width="14.109375" style="22" bestFit="1" customWidth="1"/>
    <col min="12813" max="12813" width="12.44140625" style="22" bestFit="1" customWidth="1"/>
    <col min="12814" max="12814" width="14.44140625" style="22" bestFit="1" customWidth="1"/>
    <col min="12815" max="12815" width="14.6640625" style="22" bestFit="1" customWidth="1"/>
    <col min="12816" max="12816" width="14.88671875" style="22" bestFit="1" customWidth="1"/>
    <col min="12817" max="12817" width="12.33203125" style="22" bestFit="1" customWidth="1"/>
    <col min="12818" max="12818" width="15.109375" style="22" bestFit="1" customWidth="1"/>
    <col min="12819" max="13056" width="11.44140625" style="22"/>
    <col min="13057" max="13057" width="13.109375" style="22" bestFit="1" customWidth="1"/>
    <col min="13058" max="13058" width="13.44140625" style="22" customWidth="1"/>
    <col min="13059" max="13059" width="22.109375" style="22" bestFit="1" customWidth="1"/>
    <col min="13060" max="13060" width="27.109375" style="22" bestFit="1" customWidth="1"/>
    <col min="13061" max="13061" width="14.44140625" style="22" customWidth="1"/>
    <col min="13062" max="13062" width="16.109375" style="22" customWidth="1"/>
    <col min="13063" max="13063" width="13.88671875" style="22" bestFit="1" customWidth="1"/>
    <col min="13064" max="13064" width="15.109375" style="22" bestFit="1" customWidth="1"/>
    <col min="13065" max="13065" width="14.109375" style="22" bestFit="1" customWidth="1"/>
    <col min="13066" max="13066" width="12.109375" style="22" bestFit="1" customWidth="1"/>
    <col min="13067" max="13068" width="14.109375" style="22" bestFit="1" customWidth="1"/>
    <col min="13069" max="13069" width="12.44140625" style="22" bestFit="1" customWidth="1"/>
    <col min="13070" max="13070" width="14.44140625" style="22" bestFit="1" customWidth="1"/>
    <col min="13071" max="13071" width="14.6640625" style="22" bestFit="1" customWidth="1"/>
    <col min="13072" max="13072" width="14.88671875" style="22" bestFit="1" customWidth="1"/>
    <col min="13073" max="13073" width="12.33203125" style="22" bestFit="1" customWidth="1"/>
    <col min="13074" max="13074" width="15.109375" style="22" bestFit="1" customWidth="1"/>
    <col min="13075" max="13312" width="11.44140625" style="22"/>
    <col min="13313" max="13313" width="13.109375" style="22" bestFit="1" customWidth="1"/>
    <col min="13314" max="13314" width="13.44140625" style="22" customWidth="1"/>
    <col min="13315" max="13315" width="22.109375" style="22" bestFit="1" customWidth="1"/>
    <col min="13316" max="13316" width="27.109375" style="22" bestFit="1" customWidth="1"/>
    <col min="13317" max="13317" width="14.44140625" style="22" customWidth="1"/>
    <col min="13318" max="13318" width="16.109375" style="22" customWidth="1"/>
    <col min="13319" max="13319" width="13.88671875" style="22" bestFit="1" customWidth="1"/>
    <col min="13320" max="13320" width="15.109375" style="22" bestFit="1" customWidth="1"/>
    <col min="13321" max="13321" width="14.109375" style="22" bestFit="1" customWidth="1"/>
    <col min="13322" max="13322" width="12.109375" style="22" bestFit="1" customWidth="1"/>
    <col min="13323" max="13324" width="14.109375" style="22" bestFit="1" customWidth="1"/>
    <col min="13325" max="13325" width="12.44140625" style="22" bestFit="1" customWidth="1"/>
    <col min="13326" max="13326" width="14.44140625" style="22" bestFit="1" customWidth="1"/>
    <col min="13327" max="13327" width="14.6640625" style="22" bestFit="1" customWidth="1"/>
    <col min="13328" max="13328" width="14.88671875" style="22" bestFit="1" customWidth="1"/>
    <col min="13329" max="13329" width="12.33203125" style="22" bestFit="1" customWidth="1"/>
    <col min="13330" max="13330" width="15.109375" style="22" bestFit="1" customWidth="1"/>
    <col min="13331" max="13568" width="11.44140625" style="22"/>
    <col min="13569" max="13569" width="13.109375" style="22" bestFit="1" customWidth="1"/>
    <col min="13570" max="13570" width="13.44140625" style="22" customWidth="1"/>
    <col min="13571" max="13571" width="22.109375" style="22" bestFit="1" customWidth="1"/>
    <col min="13572" max="13572" width="27.109375" style="22" bestFit="1" customWidth="1"/>
    <col min="13573" max="13573" width="14.44140625" style="22" customWidth="1"/>
    <col min="13574" max="13574" width="16.109375" style="22" customWidth="1"/>
    <col min="13575" max="13575" width="13.88671875" style="22" bestFit="1" customWidth="1"/>
    <col min="13576" max="13576" width="15.109375" style="22" bestFit="1" customWidth="1"/>
    <col min="13577" max="13577" width="14.109375" style="22" bestFit="1" customWidth="1"/>
    <col min="13578" max="13578" width="12.109375" style="22" bestFit="1" customWidth="1"/>
    <col min="13579" max="13580" width="14.109375" style="22" bestFit="1" customWidth="1"/>
    <col min="13581" max="13581" width="12.44140625" style="22" bestFit="1" customWidth="1"/>
    <col min="13582" max="13582" width="14.44140625" style="22" bestFit="1" customWidth="1"/>
    <col min="13583" max="13583" width="14.6640625" style="22" bestFit="1" customWidth="1"/>
    <col min="13584" max="13584" width="14.88671875" style="22" bestFit="1" customWidth="1"/>
    <col min="13585" max="13585" width="12.33203125" style="22" bestFit="1" customWidth="1"/>
    <col min="13586" max="13586" width="15.109375" style="22" bestFit="1" customWidth="1"/>
    <col min="13587" max="13824" width="11.44140625" style="22"/>
    <col min="13825" max="13825" width="13.109375" style="22" bestFit="1" customWidth="1"/>
    <col min="13826" max="13826" width="13.44140625" style="22" customWidth="1"/>
    <col min="13827" max="13827" width="22.109375" style="22" bestFit="1" customWidth="1"/>
    <col min="13828" max="13828" width="27.109375" style="22" bestFit="1" customWidth="1"/>
    <col min="13829" max="13829" width="14.44140625" style="22" customWidth="1"/>
    <col min="13830" max="13830" width="16.109375" style="22" customWidth="1"/>
    <col min="13831" max="13831" width="13.88671875" style="22" bestFit="1" customWidth="1"/>
    <col min="13832" max="13832" width="15.109375" style="22" bestFit="1" customWidth="1"/>
    <col min="13833" max="13833" width="14.109375" style="22" bestFit="1" customWidth="1"/>
    <col min="13834" max="13834" width="12.109375" style="22" bestFit="1" customWidth="1"/>
    <col min="13835" max="13836" width="14.109375" style="22" bestFit="1" customWidth="1"/>
    <col min="13837" max="13837" width="12.44140625" style="22" bestFit="1" customWidth="1"/>
    <col min="13838" max="13838" width="14.44140625" style="22" bestFit="1" customWidth="1"/>
    <col min="13839" max="13839" width="14.6640625" style="22" bestFit="1" customWidth="1"/>
    <col min="13840" max="13840" width="14.88671875" style="22" bestFit="1" customWidth="1"/>
    <col min="13841" max="13841" width="12.33203125" style="22" bestFit="1" customWidth="1"/>
    <col min="13842" max="13842" width="15.109375" style="22" bestFit="1" customWidth="1"/>
    <col min="13843" max="14080" width="11.44140625" style="22"/>
    <col min="14081" max="14081" width="13.109375" style="22" bestFit="1" customWidth="1"/>
    <col min="14082" max="14082" width="13.44140625" style="22" customWidth="1"/>
    <col min="14083" max="14083" width="22.109375" style="22" bestFit="1" customWidth="1"/>
    <col min="14084" max="14084" width="27.109375" style="22" bestFit="1" customWidth="1"/>
    <col min="14085" max="14085" width="14.44140625" style="22" customWidth="1"/>
    <col min="14086" max="14086" width="16.109375" style="22" customWidth="1"/>
    <col min="14087" max="14087" width="13.88671875" style="22" bestFit="1" customWidth="1"/>
    <col min="14088" max="14088" width="15.109375" style="22" bestFit="1" customWidth="1"/>
    <col min="14089" max="14089" width="14.109375" style="22" bestFit="1" customWidth="1"/>
    <col min="14090" max="14090" width="12.109375" style="22" bestFit="1" customWidth="1"/>
    <col min="14091" max="14092" width="14.109375" style="22" bestFit="1" customWidth="1"/>
    <col min="14093" max="14093" width="12.44140625" style="22" bestFit="1" customWidth="1"/>
    <col min="14094" max="14094" width="14.44140625" style="22" bestFit="1" customWidth="1"/>
    <col min="14095" max="14095" width="14.6640625" style="22" bestFit="1" customWidth="1"/>
    <col min="14096" max="14096" width="14.88671875" style="22" bestFit="1" customWidth="1"/>
    <col min="14097" max="14097" width="12.33203125" style="22" bestFit="1" customWidth="1"/>
    <col min="14098" max="14098" width="15.109375" style="22" bestFit="1" customWidth="1"/>
    <col min="14099" max="14336" width="11.44140625" style="22"/>
    <col min="14337" max="14337" width="13.109375" style="22" bestFit="1" customWidth="1"/>
    <col min="14338" max="14338" width="13.44140625" style="22" customWidth="1"/>
    <col min="14339" max="14339" width="22.109375" style="22" bestFit="1" customWidth="1"/>
    <col min="14340" max="14340" width="27.109375" style="22" bestFit="1" customWidth="1"/>
    <col min="14341" max="14341" width="14.44140625" style="22" customWidth="1"/>
    <col min="14342" max="14342" width="16.109375" style="22" customWidth="1"/>
    <col min="14343" max="14343" width="13.88671875" style="22" bestFit="1" customWidth="1"/>
    <col min="14344" max="14344" width="15.109375" style="22" bestFit="1" customWidth="1"/>
    <col min="14345" max="14345" width="14.109375" style="22" bestFit="1" customWidth="1"/>
    <col min="14346" max="14346" width="12.109375" style="22" bestFit="1" customWidth="1"/>
    <col min="14347" max="14348" width="14.109375" style="22" bestFit="1" customWidth="1"/>
    <col min="14349" max="14349" width="12.44140625" style="22" bestFit="1" customWidth="1"/>
    <col min="14350" max="14350" width="14.44140625" style="22" bestFit="1" customWidth="1"/>
    <col min="14351" max="14351" width="14.6640625" style="22" bestFit="1" customWidth="1"/>
    <col min="14352" max="14352" width="14.88671875" style="22" bestFit="1" customWidth="1"/>
    <col min="14353" max="14353" width="12.33203125" style="22" bestFit="1" customWidth="1"/>
    <col min="14354" max="14354" width="15.109375" style="22" bestFit="1" customWidth="1"/>
    <col min="14355" max="14592" width="11.44140625" style="22"/>
    <col min="14593" max="14593" width="13.109375" style="22" bestFit="1" customWidth="1"/>
    <col min="14594" max="14594" width="13.44140625" style="22" customWidth="1"/>
    <col min="14595" max="14595" width="22.109375" style="22" bestFit="1" customWidth="1"/>
    <col min="14596" max="14596" width="27.109375" style="22" bestFit="1" customWidth="1"/>
    <col min="14597" max="14597" width="14.44140625" style="22" customWidth="1"/>
    <col min="14598" max="14598" width="16.109375" style="22" customWidth="1"/>
    <col min="14599" max="14599" width="13.88671875" style="22" bestFit="1" customWidth="1"/>
    <col min="14600" max="14600" width="15.109375" style="22" bestFit="1" customWidth="1"/>
    <col min="14601" max="14601" width="14.109375" style="22" bestFit="1" customWidth="1"/>
    <col min="14602" max="14602" width="12.109375" style="22" bestFit="1" customWidth="1"/>
    <col min="14603" max="14604" width="14.109375" style="22" bestFit="1" customWidth="1"/>
    <col min="14605" max="14605" width="12.44140625" style="22" bestFit="1" customWidth="1"/>
    <col min="14606" max="14606" width="14.44140625" style="22" bestFit="1" customWidth="1"/>
    <col min="14607" max="14607" width="14.6640625" style="22" bestFit="1" customWidth="1"/>
    <col min="14608" max="14608" width="14.88671875" style="22" bestFit="1" customWidth="1"/>
    <col min="14609" max="14609" width="12.33203125" style="22" bestFit="1" customWidth="1"/>
    <col min="14610" max="14610" width="15.109375" style="22" bestFit="1" customWidth="1"/>
    <col min="14611" max="14848" width="11.44140625" style="22"/>
    <col min="14849" max="14849" width="13.109375" style="22" bestFit="1" customWidth="1"/>
    <col min="14850" max="14850" width="13.44140625" style="22" customWidth="1"/>
    <col min="14851" max="14851" width="22.109375" style="22" bestFit="1" customWidth="1"/>
    <col min="14852" max="14852" width="27.109375" style="22" bestFit="1" customWidth="1"/>
    <col min="14853" max="14853" width="14.44140625" style="22" customWidth="1"/>
    <col min="14854" max="14854" width="16.109375" style="22" customWidth="1"/>
    <col min="14855" max="14855" width="13.88671875" style="22" bestFit="1" customWidth="1"/>
    <col min="14856" max="14856" width="15.109375" style="22" bestFit="1" customWidth="1"/>
    <col min="14857" max="14857" width="14.109375" style="22" bestFit="1" customWidth="1"/>
    <col min="14858" max="14858" width="12.109375" style="22" bestFit="1" customWidth="1"/>
    <col min="14859" max="14860" width="14.109375" style="22" bestFit="1" customWidth="1"/>
    <col min="14861" max="14861" width="12.44140625" style="22" bestFit="1" customWidth="1"/>
    <col min="14862" max="14862" width="14.44140625" style="22" bestFit="1" customWidth="1"/>
    <col min="14863" max="14863" width="14.6640625" style="22" bestFit="1" customWidth="1"/>
    <col min="14864" max="14864" width="14.88671875" style="22" bestFit="1" customWidth="1"/>
    <col min="14865" max="14865" width="12.33203125" style="22" bestFit="1" customWidth="1"/>
    <col min="14866" max="14866" width="15.109375" style="22" bestFit="1" customWidth="1"/>
    <col min="14867" max="15104" width="11.44140625" style="22"/>
    <col min="15105" max="15105" width="13.109375" style="22" bestFit="1" customWidth="1"/>
    <col min="15106" max="15106" width="13.44140625" style="22" customWidth="1"/>
    <col min="15107" max="15107" width="22.109375" style="22" bestFit="1" customWidth="1"/>
    <col min="15108" max="15108" width="27.109375" style="22" bestFit="1" customWidth="1"/>
    <col min="15109" max="15109" width="14.44140625" style="22" customWidth="1"/>
    <col min="15110" max="15110" width="16.109375" style="22" customWidth="1"/>
    <col min="15111" max="15111" width="13.88671875" style="22" bestFit="1" customWidth="1"/>
    <col min="15112" max="15112" width="15.109375" style="22" bestFit="1" customWidth="1"/>
    <col min="15113" max="15113" width="14.109375" style="22" bestFit="1" customWidth="1"/>
    <col min="15114" max="15114" width="12.109375" style="22" bestFit="1" customWidth="1"/>
    <col min="15115" max="15116" width="14.109375" style="22" bestFit="1" customWidth="1"/>
    <col min="15117" max="15117" width="12.44140625" style="22" bestFit="1" customWidth="1"/>
    <col min="15118" max="15118" width="14.44140625" style="22" bestFit="1" customWidth="1"/>
    <col min="15119" max="15119" width="14.6640625" style="22" bestFit="1" customWidth="1"/>
    <col min="15120" max="15120" width="14.88671875" style="22" bestFit="1" customWidth="1"/>
    <col min="15121" max="15121" width="12.33203125" style="22" bestFit="1" customWidth="1"/>
    <col min="15122" max="15122" width="15.109375" style="22" bestFit="1" customWidth="1"/>
    <col min="15123" max="15360" width="11.44140625" style="22"/>
    <col min="15361" max="15361" width="13.109375" style="22" bestFit="1" customWidth="1"/>
    <col min="15362" max="15362" width="13.44140625" style="22" customWidth="1"/>
    <col min="15363" max="15363" width="22.109375" style="22" bestFit="1" customWidth="1"/>
    <col min="15364" max="15364" width="27.109375" style="22" bestFit="1" customWidth="1"/>
    <col min="15365" max="15365" width="14.44140625" style="22" customWidth="1"/>
    <col min="15366" max="15366" width="16.109375" style="22" customWidth="1"/>
    <col min="15367" max="15367" width="13.88671875" style="22" bestFit="1" customWidth="1"/>
    <col min="15368" max="15368" width="15.109375" style="22" bestFit="1" customWidth="1"/>
    <col min="15369" max="15369" width="14.109375" style="22" bestFit="1" customWidth="1"/>
    <col min="15370" max="15370" width="12.109375" style="22" bestFit="1" customWidth="1"/>
    <col min="15371" max="15372" width="14.109375" style="22" bestFit="1" customWidth="1"/>
    <col min="15373" max="15373" width="12.44140625" style="22" bestFit="1" customWidth="1"/>
    <col min="15374" max="15374" width="14.44140625" style="22" bestFit="1" customWidth="1"/>
    <col min="15375" max="15375" width="14.6640625" style="22" bestFit="1" customWidth="1"/>
    <col min="15376" max="15376" width="14.88671875" style="22" bestFit="1" customWidth="1"/>
    <col min="15377" max="15377" width="12.33203125" style="22" bestFit="1" customWidth="1"/>
    <col min="15378" max="15378" width="15.109375" style="22" bestFit="1" customWidth="1"/>
    <col min="15379" max="15616" width="11.44140625" style="22"/>
    <col min="15617" max="15617" width="13.109375" style="22" bestFit="1" customWidth="1"/>
    <col min="15618" max="15618" width="13.44140625" style="22" customWidth="1"/>
    <col min="15619" max="15619" width="22.109375" style="22" bestFit="1" customWidth="1"/>
    <col min="15620" max="15620" width="27.109375" style="22" bestFit="1" customWidth="1"/>
    <col min="15621" max="15621" width="14.44140625" style="22" customWidth="1"/>
    <col min="15622" max="15622" width="16.109375" style="22" customWidth="1"/>
    <col min="15623" max="15623" width="13.88671875" style="22" bestFit="1" customWidth="1"/>
    <col min="15624" max="15624" width="15.109375" style="22" bestFit="1" customWidth="1"/>
    <col min="15625" max="15625" width="14.109375" style="22" bestFit="1" customWidth="1"/>
    <col min="15626" max="15626" width="12.109375" style="22" bestFit="1" customWidth="1"/>
    <col min="15627" max="15628" width="14.109375" style="22" bestFit="1" customWidth="1"/>
    <col min="15629" max="15629" width="12.44140625" style="22" bestFit="1" customWidth="1"/>
    <col min="15630" max="15630" width="14.44140625" style="22" bestFit="1" customWidth="1"/>
    <col min="15631" max="15631" width="14.6640625" style="22" bestFit="1" customWidth="1"/>
    <col min="15632" max="15632" width="14.88671875" style="22" bestFit="1" customWidth="1"/>
    <col min="15633" max="15633" width="12.33203125" style="22" bestFit="1" customWidth="1"/>
    <col min="15634" max="15634" width="15.109375" style="22" bestFit="1" customWidth="1"/>
    <col min="15635" max="15872" width="11.44140625" style="22"/>
    <col min="15873" max="15873" width="13.109375" style="22" bestFit="1" customWidth="1"/>
    <col min="15874" max="15874" width="13.44140625" style="22" customWidth="1"/>
    <col min="15875" max="15875" width="22.109375" style="22" bestFit="1" customWidth="1"/>
    <col min="15876" max="15876" width="27.109375" style="22" bestFit="1" customWidth="1"/>
    <col min="15877" max="15877" width="14.44140625" style="22" customWidth="1"/>
    <col min="15878" max="15878" width="16.109375" style="22" customWidth="1"/>
    <col min="15879" max="15879" width="13.88671875" style="22" bestFit="1" customWidth="1"/>
    <col min="15880" max="15880" width="15.109375" style="22" bestFit="1" customWidth="1"/>
    <col min="15881" max="15881" width="14.109375" style="22" bestFit="1" customWidth="1"/>
    <col min="15882" max="15882" width="12.109375" style="22" bestFit="1" customWidth="1"/>
    <col min="15883" max="15884" width="14.109375" style="22" bestFit="1" customWidth="1"/>
    <col min="15885" max="15885" width="12.44140625" style="22" bestFit="1" customWidth="1"/>
    <col min="15886" max="15886" width="14.44140625" style="22" bestFit="1" customWidth="1"/>
    <col min="15887" max="15887" width="14.6640625" style="22" bestFit="1" customWidth="1"/>
    <col min="15888" max="15888" width="14.88671875" style="22" bestFit="1" customWidth="1"/>
    <col min="15889" max="15889" width="12.33203125" style="22" bestFit="1" customWidth="1"/>
    <col min="15890" max="15890" width="15.109375" style="22" bestFit="1" customWidth="1"/>
    <col min="15891" max="16128" width="11.44140625" style="22"/>
    <col min="16129" max="16129" width="13.109375" style="22" bestFit="1" customWidth="1"/>
    <col min="16130" max="16130" width="13.44140625" style="22" customWidth="1"/>
    <col min="16131" max="16131" width="22.109375" style="22" bestFit="1" customWidth="1"/>
    <col min="16132" max="16132" width="27.109375" style="22" bestFit="1" customWidth="1"/>
    <col min="16133" max="16133" width="14.44140625" style="22" customWidth="1"/>
    <col min="16134" max="16134" width="16.109375" style="22" customWidth="1"/>
    <col min="16135" max="16135" width="13.88671875" style="22" bestFit="1" customWidth="1"/>
    <col min="16136" max="16136" width="15.109375" style="22" bestFit="1" customWidth="1"/>
    <col min="16137" max="16137" width="14.109375" style="22" bestFit="1" customWidth="1"/>
    <col min="16138" max="16138" width="12.109375" style="22" bestFit="1" customWidth="1"/>
    <col min="16139" max="16140" width="14.109375" style="22" bestFit="1" customWidth="1"/>
    <col min="16141" max="16141" width="12.44140625" style="22" bestFit="1" customWidth="1"/>
    <col min="16142" max="16142" width="14.44140625" style="22" bestFit="1" customWidth="1"/>
    <col min="16143" max="16143" width="14.6640625" style="22" bestFit="1" customWidth="1"/>
    <col min="16144" max="16144" width="14.88671875" style="22" bestFit="1" customWidth="1"/>
    <col min="16145" max="16145" width="12.33203125" style="22" bestFit="1" customWidth="1"/>
    <col min="16146" max="16146" width="15.109375" style="22" bestFit="1" customWidth="1"/>
    <col min="16147" max="16384" width="11.44140625" style="22"/>
  </cols>
  <sheetData>
    <row r="1" spans="1:24" ht="14.4">
      <c r="A1" s="229" t="s">
        <v>810</v>
      </c>
      <c r="T1" s="23"/>
      <c r="U1" s="23"/>
      <c r="V1" s="23"/>
      <c r="W1" s="24"/>
      <c r="X1" s="24"/>
    </row>
    <row r="2" spans="1:24" s="25" customFormat="1" ht="27.75" customHeight="1">
      <c r="A2" s="337" t="s">
        <v>12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</row>
    <row r="3" spans="1:24" s="25" customFormat="1" ht="17.399999999999999">
      <c r="A3" s="338">
        <v>46081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</row>
    <row r="4" spans="1:24" s="25" customFormat="1" ht="16.8">
      <c r="A4" s="339" t="s">
        <v>13</v>
      </c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</row>
    <row r="5" spans="1:24" s="25" customFormat="1" ht="16.8">
      <c r="A5" s="26"/>
      <c r="B5" s="26"/>
      <c r="C5" s="26"/>
      <c r="D5" s="27"/>
      <c r="E5" s="26"/>
      <c r="F5" s="27"/>
      <c r="G5" s="27"/>
      <c r="H5" s="27"/>
      <c r="I5" s="27"/>
      <c r="J5" s="27"/>
      <c r="K5" s="27"/>
      <c r="L5" s="27"/>
      <c r="M5" s="27"/>
      <c r="N5" s="27"/>
      <c r="O5" s="26"/>
      <c r="P5" s="27"/>
      <c r="Q5" s="27"/>
      <c r="R5" s="26"/>
    </row>
    <row r="6" spans="1:24" s="25" customFormat="1" ht="13.65" customHeight="1">
      <c r="A6" s="340" t="s">
        <v>14</v>
      </c>
      <c r="B6" s="342" t="s">
        <v>15</v>
      </c>
      <c r="C6" s="343"/>
      <c r="D6" s="344"/>
      <c r="E6" s="335" t="s">
        <v>16</v>
      </c>
      <c r="F6" s="342" t="s">
        <v>17</v>
      </c>
      <c r="G6" s="343"/>
      <c r="H6" s="344"/>
      <c r="I6" s="342" t="s">
        <v>18</v>
      </c>
      <c r="J6" s="343"/>
      <c r="K6" s="344"/>
      <c r="L6" s="342" t="s">
        <v>19</v>
      </c>
      <c r="M6" s="343"/>
      <c r="N6" s="344"/>
      <c r="O6" s="345" t="s">
        <v>20</v>
      </c>
      <c r="P6" s="333" t="s">
        <v>21</v>
      </c>
      <c r="Q6" s="334"/>
      <c r="R6" s="335" t="s">
        <v>22</v>
      </c>
    </row>
    <row r="7" spans="1:24" s="25" customFormat="1">
      <c r="A7" s="341"/>
      <c r="B7" s="28" t="s">
        <v>23</v>
      </c>
      <c r="C7" s="28" t="s">
        <v>24</v>
      </c>
      <c r="D7" s="29" t="s">
        <v>25</v>
      </c>
      <c r="E7" s="336"/>
      <c r="F7" s="30" t="s">
        <v>26</v>
      </c>
      <c r="G7" s="28" t="s">
        <v>27</v>
      </c>
      <c r="H7" s="28" t="s">
        <v>28</v>
      </c>
      <c r="I7" s="28" t="s">
        <v>26</v>
      </c>
      <c r="J7" s="28" t="s">
        <v>27</v>
      </c>
      <c r="K7" s="28" t="s">
        <v>28</v>
      </c>
      <c r="L7" s="28" t="s">
        <v>26</v>
      </c>
      <c r="M7" s="28" t="s">
        <v>27</v>
      </c>
      <c r="N7" s="28" t="s">
        <v>28</v>
      </c>
      <c r="O7" s="346"/>
      <c r="P7" s="28" t="s">
        <v>26</v>
      </c>
      <c r="Q7" s="28" t="s">
        <v>27</v>
      </c>
      <c r="R7" s="336"/>
    </row>
    <row r="8" spans="1:24">
      <c r="A8" s="31" t="s">
        <v>29</v>
      </c>
      <c r="B8" s="31" t="s">
        <v>30</v>
      </c>
      <c r="C8" s="31" t="s">
        <v>31</v>
      </c>
      <c r="D8" s="31" t="s">
        <v>31</v>
      </c>
      <c r="E8" s="32">
        <v>3</v>
      </c>
      <c r="F8" s="33">
        <v>6881.5342799999999</v>
      </c>
      <c r="G8" s="34">
        <v>0</v>
      </c>
      <c r="H8" s="34">
        <v>6881.5342799999999</v>
      </c>
      <c r="I8" s="34">
        <v>77772.036790000013</v>
      </c>
      <c r="J8" s="34">
        <v>202.72620000000001</v>
      </c>
      <c r="K8" s="34">
        <v>77974.762989999988</v>
      </c>
      <c r="L8" s="34">
        <v>2770.8426600000003</v>
      </c>
      <c r="M8" s="34">
        <v>4.3006099999999998</v>
      </c>
      <c r="N8" s="34">
        <v>2775.14327</v>
      </c>
      <c r="O8" s="34">
        <v>87631.440540000011</v>
      </c>
      <c r="P8" s="34">
        <v>56384.05659</v>
      </c>
      <c r="Q8" s="34">
        <v>0</v>
      </c>
      <c r="R8" s="35">
        <v>56384.05659</v>
      </c>
    </row>
    <row r="9" spans="1:24">
      <c r="A9" s="36"/>
      <c r="B9" s="36"/>
      <c r="C9" s="36"/>
      <c r="D9" s="31" t="s">
        <v>32</v>
      </c>
      <c r="E9" s="32">
        <v>618</v>
      </c>
      <c r="F9" s="33">
        <v>352.23568</v>
      </c>
      <c r="G9" s="34">
        <v>0</v>
      </c>
      <c r="H9" s="34">
        <v>352.23568</v>
      </c>
      <c r="I9" s="34">
        <v>3705.3437100000001</v>
      </c>
      <c r="J9" s="34">
        <v>0</v>
      </c>
      <c r="K9" s="34">
        <v>3705.3437100000001</v>
      </c>
      <c r="L9" s="34">
        <v>162.7474</v>
      </c>
      <c r="M9" s="34">
        <v>0</v>
      </c>
      <c r="N9" s="34">
        <v>162.7474</v>
      </c>
      <c r="O9" s="34">
        <v>4220.3267900000001</v>
      </c>
      <c r="P9" s="34">
        <v>16188.28541</v>
      </c>
      <c r="Q9" s="34">
        <v>0</v>
      </c>
      <c r="R9" s="35">
        <v>16188.28541</v>
      </c>
    </row>
    <row r="10" spans="1:24">
      <c r="A10" s="36"/>
      <c r="B10" s="36"/>
      <c r="C10" s="31" t="s">
        <v>33</v>
      </c>
      <c r="D10" s="31" t="s">
        <v>33</v>
      </c>
      <c r="E10" s="32">
        <v>1</v>
      </c>
      <c r="F10" s="33">
        <v>30296.882100000003</v>
      </c>
      <c r="G10" s="34">
        <v>0</v>
      </c>
      <c r="H10" s="34">
        <v>30296.882100000003</v>
      </c>
      <c r="I10" s="34">
        <v>71943.920129999999</v>
      </c>
      <c r="J10" s="34">
        <v>943.08303000000001</v>
      </c>
      <c r="K10" s="34">
        <v>72887.003159999993</v>
      </c>
      <c r="L10" s="34">
        <v>5095.6237199999996</v>
      </c>
      <c r="M10" s="34">
        <v>182.21854000000002</v>
      </c>
      <c r="N10" s="34">
        <v>5277.8422599999994</v>
      </c>
      <c r="O10" s="34">
        <v>108461.72752</v>
      </c>
      <c r="P10" s="34">
        <v>73320.749069999991</v>
      </c>
      <c r="Q10" s="34">
        <v>0</v>
      </c>
      <c r="R10" s="35">
        <v>73320.749069999991</v>
      </c>
    </row>
    <row r="11" spans="1:24">
      <c r="A11" s="36"/>
      <c r="B11" s="36"/>
      <c r="C11" s="36"/>
      <c r="D11" s="36"/>
      <c r="E11" s="37">
        <v>646</v>
      </c>
      <c r="F11" s="38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40">
        <v>0</v>
      </c>
    </row>
    <row r="12" spans="1:24">
      <c r="A12" s="36"/>
      <c r="B12" s="36"/>
      <c r="C12" s="31" t="s">
        <v>34</v>
      </c>
      <c r="D12" s="31" t="s">
        <v>35</v>
      </c>
      <c r="E12" s="32">
        <v>8</v>
      </c>
      <c r="F12" s="33">
        <v>5332.52531</v>
      </c>
      <c r="G12" s="34">
        <v>0</v>
      </c>
      <c r="H12" s="34">
        <v>5332.52531</v>
      </c>
      <c r="I12" s="34">
        <v>25799.120309999998</v>
      </c>
      <c r="J12" s="34">
        <v>14.27905</v>
      </c>
      <c r="K12" s="34">
        <v>25813.399359999999</v>
      </c>
      <c r="L12" s="34">
        <v>3733.7621300000001</v>
      </c>
      <c r="M12" s="34">
        <v>94.73617999999999</v>
      </c>
      <c r="N12" s="34">
        <v>3828.4983099999999</v>
      </c>
      <c r="O12" s="34">
        <v>34974.422979999996</v>
      </c>
      <c r="P12" s="34">
        <v>35763.914400000001</v>
      </c>
      <c r="Q12" s="34">
        <v>0</v>
      </c>
      <c r="R12" s="35">
        <v>35763.914400000001</v>
      </c>
    </row>
    <row r="13" spans="1:24">
      <c r="A13" s="36"/>
      <c r="B13" s="36"/>
      <c r="C13" s="36"/>
      <c r="D13" s="31" t="s">
        <v>36</v>
      </c>
      <c r="E13" s="32">
        <v>542</v>
      </c>
      <c r="F13" s="33">
        <v>2089.7901999999999</v>
      </c>
      <c r="G13" s="34">
        <v>0</v>
      </c>
      <c r="H13" s="34">
        <v>2089.7901999999999</v>
      </c>
      <c r="I13" s="34">
        <v>6494.8302999999996</v>
      </c>
      <c r="J13" s="34">
        <v>0</v>
      </c>
      <c r="K13" s="34">
        <v>6494.8302999999996</v>
      </c>
      <c r="L13" s="34">
        <v>114.71736999999999</v>
      </c>
      <c r="M13" s="34">
        <v>0</v>
      </c>
      <c r="N13" s="34">
        <v>114.71736999999999</v>
      </c>
      <c r="O13" s="34">
        <v>8699.3378699999994</v>
      </c>
      <c r="P13" s="34">
        <v>3242.7739200000001</v>
      </c>
      <c r="Q13" s="34">
        <v>0</v>
      </c>
      <c r="R13" s="35">
        <v>3242.7739200000001</v>
      </c>
    </row>
    <row r="14" spans="1:24">
      <c r="A14" s="36"/>
      <c r="B14" s="36"/>
      <c r="C14" s="36"/>
      <c r="D14" s="31" t="s">
        <v>37</v>
      </c>
      <c r="E14" s="32">
        <v>9</v>
      </c>
      <c r="F14" s="33">
        <v>20.39883</v>
      </c>
      <c r="G14" s="34">
        <v>0</v>
      </c>
      <c r="H14" s="34">
        <v>20.39883</v>
      </c>
      <c r="I14" s="34">
        <v>9213.3796000000002</v>
      </c>
      <c r="J14" s="34">
        <v>2.775E-2</v>
      </c>
      <c r="K14" s="34">
        <v>9213.4073499999995</v>
      </c>
      <c r="L14" s="34">
        <v>76.535830000000004</v>
      </c>
      <c r="M14" s="34">
        <v>0</v>
      </c>
      <c r="N14" s="34">
        <v>76.535830000000004</v>
      </c>
      <c r="O14" s="34">
        <v>9310.3420100000003</v>
      </c>
      <c r="P14" s="34">
        <v>2575.5576900000001</v>
      </c>
      <c r="Q14" s="34">
        <v>0</v>
      </c>
      <c r="R14" s="35">
        <v>2575.5576900000001</v>
      </c>
    </row>
    <row r="15" spans="1:24">
      <c r="A15" s="36"/>
      <c r="B15" s="36"/>
      <c r="C15" s="31" t="s">
        <v>38</v>
      </c>
      <c r="D15" s="31" t="s">
        <v>39</v>
      </c>
      <c r="E15" s="32">
        <v>7</v>
      </c>
      <c r="F15" s="33">
        <v>2266.1268599999999</v>
      </c>
      <c r="G15" s="34">
        <v>0</v>
      </c>
      <c r="H15" s="34">
        <v>2266.1268599999999</v>
      </c>
      <c r="I15" s="34">
        <v>24453.422839999999</v>
      </c>
      <c r="J15" s="34">
        <v>45.255690000000001</v>
      </c>
      <c r="K15" s="34">
        <v>24498.678530000001</v>
      </c>
      <c r="L15" s="34">
        <v>582.18644999999992</v>
      </c>
      <c r="M15" s="34">
        <v>0</v>
      </c>
      <c r="N15" s="34">
        <v>582.18644999999992</v>
      </c>
      <c r="O15" s="34">
        <v>27346.991839999999</v>
      </c>
      <c r="P15" s="34">
        <v>8812.3161</v>
      </c>
      <c r="Q15" s="34">
        <v>0</v>
      </c>
      <c r="R15" s="35">
        <v>8812.3161</v>
      </c>
    </row>
    <row r="16" spans="1:24">
      <c r="A16" s="36"/>
      <c r="B16" s="36"/>
      <c r="C16" s="31" t="s">
        <v>40</v>
      </c>
      <c r="D16" s="31" t="s">
        <v>41</v>
      </c>
      <c r="E16" s="32">
        <v>5</v>
      </c>
      <c r="F16" s="33">
        <v>4192.3254900000002</v>
      </c>
      <c r="G16" s="34">
        <v>0</v>
      </c>
      <c r="H16" s="34">
        <v>4192.3254900000002</v>
      </c>
      <c r="I16" s="34">
        <v>16612.570380000001</v>
      </c>
      <c r="J16" s="34">
        <v>1.9631500000000002</v>
      </c>
      <c r="K16" s="34">
        <v>16614.533530000001</v>
      </c>
      <c r="L16" s="34">
        <v>535.63687000000004</v>
      </c>
      <c r="M16" s="34">
        <v>0</v>
      </c>
      <c r="N16" s="34">
        <v>535.63687000000004</v>
      </c>
      <c r="O16" s="34">
        <v>21342.495890000002</v>
      </c>
      <c r="P16" s="34">
        <v>5527.19895</v>
      </c>
      <c r="Q16" s="34">
        <v>0</v>
      </c>
      <c r="R16" s="35">
        <v>5527.19895</v>
      </c>
    </row>
    <row r="17" spans="1:18">
      <c r="A17" s="36"/>
      <c r="B17" s="36"/>
      <c r="C17" s="36"/>
      <c r="D17" s="31" t="s">
        <v>42</v>
      </c>
      <c r="E17" s="32">
        <v>443</v>
      </c>
      <c r="F17" s="33">
        <v>85.798520000000011</v>
      </c>
      <c r="G17" s="34">
        <v>0</v>
      </c>
      <c r="H17" s="34">
        <v>85.798520000000011</v>
      </c>
      <c r="I17" s="34">
        <v>6782.0657300000003</v>
      </c>
      <c r="J17" s="34">
        <v>15.97607</v>
      </c>
      <c r="K17" s="34">
        <v>6798.0418</v>
      </c>
      <c r="L17" s="34">
        <v>218.57583</v>
      </c>
      <c r="M17" s="34">
        <v>0</v>
      </c>
      <c r="N17" s="34">
        <v>218.57583</v>
      </c>
      <c r="O17" s="34">
        <v>7102.41615</v>
      </c>
      <c r="P17" s="34">
        <v>2202.3878</v>
      </c>
      <c r="Q17" s="34">
        <v>0</v>
      </c>
      <c r="R17" s="35">
        <v>2202.3878</v>
      </c>
    </row>
    <row r="18" spans="1:18">
      <c r="A18" s="36"/>
      <c r="B18" s="36"/>
      <c r="C18" s="31" t="s">
        <v>43</v>
      </c>
      <c r="D18" s="31" t="s">
        <v>44</v>
      </c>
      <c r="E18" s="32">
        <v>455</v>
      </c>
      <c r="F18" s="33">
        <v>9146.1653100000003</v>
      </c>
      <c r="G18" s="34">
        <v>0</v>
      </c>
      <c r="H18" s="34">
        <v>9146.1653100000003</v>
      </c>
      <c r="I18" s="34">
        <v>16735.129349999999</v>
      </c>
      <c r="J18" s="34">
        <v>2.8879999999999999E-2</v>
      </c>
      <c r="K18" s="34">
        <v>16735.158230000001</v>
      </c>
      <c r="L18" s="34">
        <v>263.07580000000002</v>
      </c>
      <c r="M18" s="34">
        <v>0</v>
      </c>
      <c r="N18" s="34">
        <v>263.07580000000002</v>
      </c>
      <c r="O18" s="34">
        <v>26144.39934</v>
      </c>
      <c r="P18" s="34">
        <v>24815.948620000003</v>
      </c>
      <c r="Q18" s="34">
        <v>0</v>
      </c>
      <c r="R18" s="35">
        <v>24815.948620000003</v>
      </c>
    </row>
    <row r="19" spans="1:18">
      <c r="A19" s="36"/>
      <c r="B19" s="36"/>
      <c r="C19" s="31" t="s">
        <v>45</v>
      </c>
      <c r="D19" s="31" t="s">
        <v>46</v>
      </c>
      <c r="E19" s="32">
        <v>502</v>
      </c>
      <c r="F19" s="33">
        <v>1615.74082</v>
      </c>
      <c r="G19" s="34">
        <v>0</v>
      </c>
      <c r="H19" s="34">
        <v>1615.74082</v>
      </c>
      <c r="I19" s="34">
        <v>22015.890489999998</v>
      </c>
      <c r="J19" s="34">
        <v>2.9110500000000004</v>
      </c>
      <c r="K19" s="34">
        <v>22018.80154</v>
      </c>
      <c r="L19" s="34">
        <v>273.54102</v>
      </c>
      <c r="M19" s="34">
        <v>0</v>
      </c>
      <c r="N19" s="34">
        <v>273.54102</v>
      </c>
      <c r="O19" s="34">
        <v>23908.08338</v>
      </c>
      <c r="P19" s="34">
        <v>3859.40265</v>
      </c>
      <c r="Q19" s="34">
        <v>0</v>
      </c>
      <c r="R19" s="35">
        <v>3859.40265</v>
      </c>
    </row>
    <row r="20" spans="1:18">
      <c r="A20" s="36"/>
      <c r="B20" s="36"/>
      <c r="C20" s="36"/>
      <c r="D20" s="31" t="s">
        <v>47</v>
      </c>
      <c r="E20" s="32">
        <v>665</v>
      </c>
      <c r="F20" s="33">
        <v>187.77250000000001</v>
      </c>
      <c r="G20" s="34">
        <v>0</v>
      </c>
      <c r="H20" s="34">
        <v>187.77250000000001</v>
      </c>
      <c r="I20" s="34">
        <v>5096.9332899999999</v>
      </c>
      <c r="J20" s="34">
        <v>0</v>
      </c>
      <c r="K20" s="34">
        <v>5096.9332899999999</v>
      </c>
      <c r="L20" s="34">
        <v>36.349839999999993</v>
      </c>
      <c r="M20" s="34">
        <v>0</v>
      </c>
      <c r="N20" s="34">
        <v>36.349839999999993</v>
      </c>
      <c r="O20" s="34">
        <v>5321.0556299999998</v>
      </c>
      <c r="P20" s="34">
        <v>1831.37553</v>
      </c>
      <c r="Q20" s="34">
        <v>0</v>
      </c>
      <c r="R20" s="35">
        <v>1831.37553</v>
      </c>
    </row>
    <row r="21" spans="1:18">
      <c r="A21" s="36"/>
      <c r="B21" s="31" t="s">
        <v>48</v>
      </c>
      <c r="C21" s="31" t="s">
        <v>49</v>
      </c>
      <c r="D21" s="31" t="s">
        <v>49</v>
      </c>
      <c r="E21" s="32">
        <v>106</v>
      </c>
      <c r="F21" s="33">
        <v>5425.1481299999996</v>
      </c>
      <c r="G21" s="34">
        <v>0</v>
      </c>
      <c r="H21" s="34">
        <v>5425.1481299999996</v>
      </c>
      <c r="I21" s="34">
        <v>5640.8416100000004</v>
      </c>
      <c r="J21" s="34">
        <v>68.46341000000001</v>
      </c>
      <c r="K21" s="34">
        <v>5709.3050199999998</v>
      </c>
      <c r="L21" s="34">
        <v>2734.4946199999999</v>
      </c>
      <c r="M21" s="34">
        <v>87.477399999999989</v>
      </c>
      <c r="N21" s="34">
        <v>2821.9720200000002</v>
      </c>
      <c r="O21" s="34">
        <v>13956.42517</v>
      </c>
      <c r="P21" s="34">
        <v>9995.9599199999993</v>
      </c>
      <c r="Q21" s="34">
        <v>0</v>
      </c>
      <c r="R21" s="35">
        <v>9995.9599199999993</v>
      </c>
    </row>
    <row r="22" spans="1:18">
      <c r="A22" s="36"/>
      <c r="B22" s="36"/>
      <c r="C22" s="31" t="s">
        <v>50</v>
      </c>
      <c r="D22" s="31" t="s">
        <v>50</v>
      </c>
      <c r="E22" s="32">
        <v>99</v>
      </c>
      <c r="F22" s="33">
        <v>81415.43968000001</v>
      </c>
      <c r="G22" s="34">
        <v>0</v>
      </c>
      <c r="H22" s="34">
        <v>81415.43968000001</v>
      </c>
      <c r="I22" s="34">
        <v>179237.00041000001</v>
      </c>
      <c r="J22" s="34">
        <v>897.8759</v>
      </c>
      <c r="K22" s="34">
        <v>180134.87630999999</v>
      </c>
      <c r="L22" s="34">
        <v>23734.264660000001</v>
      </c>
      <c r="M22" s="34">
        <v>1991.3295900000001</v>
      </c>
      <c r="N22" s="34">
        <v>25725.594249999998</v>
      </c>
      <c r="O22" s="34">
        <v>287275.91024</v>
      </c>
      <c r="P22" s="34">
        <v>87433.878099999987</v>
      </c>
      <c r="Q22" s="34">
        <v>0</v>
      </c>
      <c r="R22" s="35">
        <v>87433.878099999987</v>
      </c>
    </row>
    <row r="23" spans="1:18">
      <c r="A23" s="36"/>
      <c r="B23" s="36"/>
      <c r="C23" s="36"/>
      <c r="D23" s="31" t="s">
        <v>51</v>
      </c>
      <c r="E23" s="32">
        <v>632</v>
      </c>
      <c r="F23" s="33">
        <v>5433.8982300000007</v>
      </c>
      <c r="G23" s="34">
        <v>0</v>
      </c>
      <c r="H23" s="34">
        <v>5433.8982300000007</v>
      </c>
      <c r="I23" s="34">
        <v>37391.864849999998</v>
      </c>
      <c r="J23" s="34">
        <v>0</v>
      </c>
      <c r="K23" s="34">
        <v>37391.864849999998</v>
      </c>
      <c r="L23" s="34">
        <v>2811.1863699999999</v>
      </c>
      <c r="M23" s="34">
        <v>84.720460000000003</v>
      </c>
      <c r="N23" s="34">
        <v>2895.9068299999999</v>
      </c>
      <c r="O23" s="34">
        <v>45721.669909999997</v>
      </c>
      <c r="P23" s="34">
        <v>5596.0216200000004</v>
      </c>
      <c r="Q23" s="34">
        <v>0</v>
      </c>
      <c r="R23" s="35">
        <v>5596.0216200000004</v>
      </c>
    </row>
    <row r="24" spans="1:18">
      <c r="A24" s="36"/>
      <c r="B24" s="36"/>
      <c r="C24" s="31" t="s">
        <v>52</v>
      </c>
      <c r="D24" s="31" t="s">
        <v>52</v>
      </c>
      <c r="E24" s="32">
        <v>127</v>
      </c>
      <c r="F24" s="33">
        <v>5738.5043800000003</v>
      </c>
      <c r="G24" s="34">
        <v>0</v>
      </c>
      <c r="H24" s="34">
        <v>5738.5043800000003</v>
      </c>
      <c r="I24" s="34">
        <v>19282.576860000001</v>
      </c>
      <c r="J24" s="34">
        <v>69.149320000000003</v>
      </c>
      <c r="K24" s="34">
        <v>19351.726180000001</v>
      </c>
      <c r="L24" s="34">
        <v>1279.27684</v>
      </c>
      <c r="M24" s="34">
        <v>10.762370000000001</v>
      </c>
      <c r="N24" s="34">
        <v>1290.0392099999999</v>
      </c>
      <c r="O24" s="34">
        <v>26380.269769999999</v>
      </c>
      <c r="P24" s="34">
        <v>7231.7286100000001</v>
      </c>
      <c r="Q24" s="34">
        <v>0</v>
      </c>
      <c r="R24" s="35">
        <v>7231.7286100000001</v>
      </c>
    </row>
    <row r="25" spans="1:18">
      <c r="A25" s="36"/>
      <c r="B25" s="36"/>
      <c r="C25" s="31" t="s">
        <v>53</v>
      </c>
      <c r="D25" s="31" t="s">
        <v>54</v>
      </c>
      <c r="E25" s="32">
        <v>107</v>
      </c>
      <c r="F25" s="33">
        <v>4992.4933300000002</v>
      </c>
      <c r="G25" s="34">
        <v>0</v>
      </c>
      <c r="H25" s="34">
        <v>4992.4933300000002</v>
      </c>
      <c r="I25" s="34">
        <v>62959.467499999999</v>
      </c>
      <c r="J25" s="34">
        <v>483.69125000000003</v>
      </c>
      <c r="K25" s="34">
        <v>63443.158750000002</v>
      </c>
      <c r="L25" s="34">
        <v>2027.85977</v>
      </c>
      <c r="M25" s="34">
        <v>169.37710999999999</v>
      </c>
      <c r="N25" s="34">
        <v>2197.2368799999999</v>
      </c>
      <c r="O25" s="34">
        <v>70632.888959999997</v>
      </c>
      <c r="P25" s="34">
        <v>19764.134989999999</v>
      </c>
      <c r="Q25" s="34">
        <v>0</v>
      </c>
      <c r="R25" s="35">
        <v>19764.134989999999</v>
      </c>
    </row>
    <row r="26" spans="1:18">
      <c r="A26" s="36"/>
      <c r="B26" s="36"/>
      <c r="C26" s="36"/>
      <c r="D26" s="31" t="s">
        <v>53</v>
      </c>
      <c r="E26" s="32">
        <v>109</v>
      </c>
      <c r="F26" s="33">
        <v>341.11430999999999</v>
      </c>
      <c r="G26" s="34">
        <v>0</v>
      </c>
      <c r="H26" s="34">
        <v>341.11430999999999</v>
      </c>
      <c r="I26" s="34">
        <v>4013.9158500000003</v>
      </c>
      <c r="J26" s="34">
        <v>5.5060000000000005E-2</v>
      </c>
      <c r="K26" s="34">
        <v>4013.97091</v>
      </c>
      <c r="L26" s="34">
        <v>15.151999999999999</v>
      </c>
      <c r="M26" s="34">
        <v>0</v>
      </c>
      <c r="N26" s="34">
        <v>15.151999999999999</v>
      </c>
      <c r="O26" s="34">
        <v>4370.23722</v>
      </c>
      <c r="P26" s="34">
        <v>1823.7582600000001</v>
      </c>
      <c r="Q26" s="34">
        <v>0</v>
      </c>
      <c r="R26" s="35">
        <v>1823.7582600000001</v>
      </c>
    </row>
    <row r="27" spans="1:18">
      <c r="A27" s="36"/>
      <c r="B27" s="36"/>
      <c r="C27" s="31" t="s">
        <v>55</v>
      </c>
      <c r="D27" s="31" t="s">
        <v>56</v>
      </c>
      <c r="E27" s="32">
        <v>116</v>
      </c>
      <c r="F27" s="33">
        <v>56506.192369999997</v>
      </c>
      <c r="G27" s="34">
        <v>0</v>
      </c>
      <c r="H27" s="34">
        <v>56506.192369999997</v>
      </c>
      <c r="I27" s="34">
        <v>135440.79991</v>
      </c>
      <c r="J27" s="34">
        <v>1623.1383799999999</v>
      </c>
      <c r="K27" s="34">
        <v>137063.93828999999</v>
      </c>
      <c r="L27" s="34">
        <v>61659.890500000001</v>
      </c>
      <c r="M27" s="34">
        <v>7152.19074</v>
      </c>
      <c r="N27" s="34">
        <v>68812.08124</v>
      </c>
      <c r="O27" s="34">
        <v>262382.21189999999</v>
      </c>
      <c r="P27" s="34">
        <v>178921.55463999999</v>
      </c>
      <c r="Q27" s="34">
        <v>0</v>
      </c>
      <c r="R27" s="35">
        <v>178921.55463999999</v>
      </c>
    </row>
    <row r="28" spans="1:18">
      <c r="A28" s="36"/>
      <c r="B28" s="36"/>
      <c r="C28" s="36"/>
      <c r="D28" s="31" t="s">
        <v>57</v>
      </c>
      <c r="E28" s="32">
        <v>564</v>
      </c>
      <c r="F28" s="33">
        <v>14562.737580000001</v>
      </c>
      <c r="G28" s="34">
        <v>0</v>
      </c>
      <c r="H28" s="34">
        <v>14562.737580000001</v>
      </c>
      <c r="I28" s="34">
        <v>43449.284270000004</v>
      </c>
      <c r="J28" s="34">
        <v>0</v>
      </c>
      <c r="K28" s="34">
        <v>43449.284270000004</v>
      </c>
      <c r="L28" s="34">
        <v>7839.4552599999997</v>
      </c>
      <c r="M28" s="34">
        <v>381.98020000000002</v>
      </c>
      <c r="N28" s="34">
        <v>8221.4354600000006</v>
      </c>
      <c r="O28" s="34">
        <v>66233.457309999998</v>
      </c>
      <c r="P28" s="34">
        <v>41428.709149999995</v>
      </c>
      <c r="Q28" s="34">
        <v>0</v>
      </c>
      <c r="R28" s="35">
        <v>41428.709149999995</v>
      </c>
    </row>
    <row r="29" spans="1:18">
      <c r="A29" s="36"/>
      <c r="B29" s="36"/>
      <c r="C29" s="36"/>
      <c r="D29" s="31" t="s">
        <v>55</v>
      </c>
      <c r="E29" s="32">
        <v>494</v>
      </c>
      <c r="F29" s="33">
        <v>1812.8020200000001</v>
      </c>
      <c r="G29" s="34">
        <v>0</v>
      </c>
      <c r="H29" s="34">
        <v>1812.8020200000001</v>
      </c>
      <c r="I29" s="34">
        <v>13627.329750000001</v>
      </c>
      <c r="J29" s="34">
        <v>0.43651000000000001</v>
      </c>
      <c r="K29" s="34">
        <v>13627.76626</v>
      </c>
      <c r="L29" s="34">
        <v>1763.92857</v>
      </c>
      <c r="M29" s="34">
        <v>21.676659999999998</v>
      </c>
      <c r="N29" s="34">
        <v>1785.6052299999999</v>
      </c>
      <c r="O29" s="34">
        <v>17226.173510000001</v>
      </c>
      <c r="P29" s="34">
        <v>2522.7472499999999</v>
      </c>
      <c r="Q29" s="34">
        <v>0</v>
      </c>
      <c r="R29" s="35">
        <v>2522.7472499999999</v>
      </c>
    </row>
    <row r="30" spans="1:18">
      <c r="A30" s="36"/>
      <c r="B30" s="36"/>
      <c r="C30" s="36"/>
      <c r="D30" s="31" t="s">
        <v>58</v>
      </c>
      <c r="E30" s="32">
        <v>119</v>
      </c>
      <c r="F30" s="33">
        <v>883.82767000000001</v>
      </c>
      <c r="G30" s="34">
        <v>0</v>
      </c>
      <c r="H30" s="34">
        <v>883.82767000000001</v>
      </c>
      <c r="I30" s="34">
        <v>6581.1500400000004</v>
      </c>
      <c r="J30" s="34">
        <v>1.1577999999999999</v>
      </c>
      <c r="K30" s="34">
        <v>6582.3078399999995</v>
      </c>
      <c r="L30" s="34">
        <v>720.02607999999998</v>
      </c>
      <c r="M30" s="34">
        <v>0</v>
      </c>
      <c r="N30" s="34">
        <v>720.02607999999998</v>
      </c>
      <c r="O30" s="34">
        <v>8186.1615899999997</v>
      </c>
      <c r="P30" s="34">
        <v>2597.74224</v>
      </c>
      <c r="Q30" s="34">
        <v>0</v>
      </c>
      <c r="R30" s="35">
        <v>2597.74224</v>
      </c>
    </row>
    <row r="31" spans="1:18">
      <c r="A31" s="36"/>
      <c r="B31" s="36"/>
      <c r="C31" s="36"/>
      <c r="D31" s="31" t="s">
        <v>59</v>
      </c>
      <c r="E31" s="32">
        <v>117</v>
      </c>
      <c r="F31" s="33">
        <v>802.43683999999996</v>
      </c>
      <c r="G31" s="34">
        <v>0</v>
      </c>
      <c r="H31" s="34">
        <v>802.43683999999996</v>
      </c>
      <c r="I31" s="34">
        <v>5588.8596299999999</v>
      </c>
      <c r="J31" s="34">
        <v>0.29322999999999999</v>
      </c>
      <c r="K31" s="34">
        <v>5589.1528600000001</v>
      </c>
      <c r="L31" s="34">
        <v>294.89835999999997</v>
      </c>
      <c r="M31" s="34">
        <v>0</v>
      </c>
      <c r="N31" s="34">
        <v>294.89835999999997</v>
      </c>
      <c r="O31" s="34">
        <v>6686.4880599999997</v>
      </c>
      <c r="P31" s="34">
        <v>2570.82287</v>
      </c>
      <c r="Q31" s="34">
        <v>0</v>
      </c>
      <c r="R31" s="35">
        <v>2570.82287</v>
      </c>
    </row>
    <row r="32" spans="1:18">
      <c r="A32" s="36"/>
      <c r="B32" s="36"/>
      <c r="C32" s="31" t="s">
        <v>60</v>
      </c>
      <c r="D32" s="31" t="s">
        <v>60</v>
      </c>
      <c r="E32" s="32">
        <v>104</v>
      </c>
      <c r="F32" s="33">
        <v>10804.914439999999</v>
      </c>
      <c r="G32" s="34">
        <v>0</v>
      </c>
      <c r="H32" s="34">
        <v>10804.914439999999</v>
      </c>
      <c r="I32" s="34">
        <v>31649.69138</v>
      </c>
      <c r="J32" s="34">
        <v>0.24525</v>
      </c>
      <c r="K32" s="34">
        <v>31649.93663</v>
      </c>
      <c r="L32" s="34">
        <v>745.96219999999994</v>
      </c>
      <c r="M32" s="34">
        <v>0</v>
      </c>
      <c r="N32" s="34">
        <v>745.96219999999994</v>
      </c>
      <c r="O32" s="34">
        <v>43200.813270000006</v>
      </c>
      <c r="P32" s="34">
        <v>5468.95327</v>
      </c>
      <c r="Q32" s="34">
        <v>0</v>
      </c>
      <c r="R32" s="35">
        <v>5468.95327</v>
      </c>
    </row>
    <row r="33" spans="1:18">
      <c r="A33" s="36"/>
      <c r="B33" s="36"/>
      <c r="C33" s="36"/>
      <c r="D33" s="31" t="s">
        <v>61</v>
      </c>
      <c r="E33" s="32">
        <v>105</v>
      </c>
      <c r="F33" s="33">
        <v>40374.457590000005</v>
      </c>
      <c r="G33" s="34">
        <v>0</v>
      </c>
      <c r="H33" s="34">
        <v>40374.457590000005</v>
      </c>
      <c r="I33" s="34">
        <v>11358.960630000001</v>
      </c>
      <c r="J33" s="34">
        <v>1.8469599999999999</v>
      </c>
      <c r="K33" s="34">
        <v>11360.80759</v>
      </c>
      <c r="L33" s="34">
        <v>598.18051000000003</v>
      </c>
      <c r="M33" s="34">
        <v>0.33550000000000002</v>
      </c>
      <c r="N33" s="34">
        <v>598.51601000000005</v>
      </c>
      <c r="O33" s="34">
        <v>52333.781189999994</v>
      </c>
      <c r="P33" s="34">
        <v>1621.7492099999999</v>
      </c>
      <c r="Q33" s="34">
        <v>0</v>
      </c>
      <c r="R33" s="35">
        <v>1621.7492099999999</v>
      </c>
    </row>
    <row r="34" spans="1:18">
      <c r="A34" s="36"/>
      <c r="B34" s="36"/>
      <c r="C34" s="36"/>
      <c r="D34" s="31" t="s">
        <v>62</v>
      </c>
      <c r="E34" s="32">
        <v>586</v>
      </c>
      <c r="F34" s="33">
        <v>7129.23</v>
      </c>
      <c r="G34" s="34">
        <v>0</v>
      </c>
      <c r="H34" s="34">
        <v>7129.23</v>
      </c>
      <c r="I34" s="34">
        <v>4731.3883800000003</v>
      </c>
      <c r="J34" s="34">
        <v>0</v>
      </c>
      <c r="K34" s="34">
        <v>4731.3883800000003</v>
      </c>
      <c r="L34" s="34">
        <v>154.8175</v>
      </c>
      <c r="M34" s="34">
        <v>0</v>
      </c>
      <c r="N34" s="34">
        <v>154.8175</v>
      </c>
      <c r="O34" s="34">
        <v>12015.435880000001</v>
      </c>
      <c r="P34" s="34">
        <v>1590.1071000000002</v>
      </c>
      <c r="Q34" s="34">
        <v>0</v>
      </c>
      <c r="R34" s="35">
        <v>1590.1071000000002</v>
      </c>
    </row>
    <row r="35" spans="1:18">
      <c r="A35" s="36"/>
      <c r="B35" s="36"/>
      <c r="C35" s="36"/>
      <c r="D35" s="31" t="s">
        <v>63</v>
      </c>
      <c r="E35" s="32">
        <v>613</v>
      </c>
      <c r="F35" s="33">
        <v>398.32307000000003</v>
      </c>
      <c r="G35" s="34">
        <v>0</v>
      </c>
      <c r="H35" s="34">
        <v>398.32307000000003</v>
      </c>
      <c r="I35" s="34">
        <v>1933.5839599999999</v>
      </c>
      <c r="J35" s="34">
        <v>0</v>
      </c>
      <c r="K35" s="34">
        <v>1933.5839599999999</v>
      </c>
      <c r="L35" s="34">
        <v>13.356399999999999</v>
      </c>
      <c r="M35" s="34">
        <v>0</v>
      </c>
      <c r="N35" s="34">
        <v>13.356399999999999</v>
      </c>
      <c r="O35" s="34">
        <v>2345.26343</v>
      </c>
      <c r="P35" s="34">
        <v>1425.8684699999999</v>
      </c>
      <c r="Q35" s="34">
        <v>0</v>
      </c>
      <c r="R35" s="35">
        <v>1425.8684699999999</v>
      </c>
    </row>
    <row r="36" spans="1:18">
      <c r="A36" s="36"/>
      <c r="B36" s="36"/>
      <c r="C36" s="31" t="s">
        <v>64</v>
      </c>
      <c r="D36" s="31" t="s">
        <v>64</v>
      </c>
      <c r="E36" s="32">
        <v>102</v>
      </c>
      <c r="F36" s="33">
        <v>4034.2391400000001</v>
      </c>
      <c r="G36" s="34">
        <v>0</v>
      </c>
      <c r="H36" s="34">
        <v>4034.2391400000001</v>
      </c>
      <c r="I36" s="34">
        <v>25420.012329999998</v>
      </c>
      <c r="J36" s="34">
        <v>2.4500000000000004E-3</v>
      </c>
      <c r="K36" s="34">
        <v>25420.014780000001</v>
      </c>
      <c r="L36" s="34">
        <v>1275.58475</v>
      </c>
      <c r="M36" s="34">
        <v>0.16775000000000001</v>
      </c>
      <c r="N36" s="34">
        <v>1275.7525000000001</v>
      </c>
      <c r="O36" s="34">
        <v>30730.006420000002</v>
      </c>
      <c r="P36" s="34">
        <v>4809.4865599999994</v>
      </c>
      <c r="Q36" s="34">
        <v>0</v>
      </c>
      <c r="R36" s="35">
        <v>4809.4865599999994</v>
      </c>
    </row>
    <row r="37" spans="1:18">
      <c r="A37" s="36"/>
      <c r="B37" s="36"/>
      <c r="C37" s="31" t="s">
        <v>65</v>
      </c>
      <c r="D37" s="31" t="s">
        <v>65</v>
      </c>
      <c r="E37" s="32">
        <v>121</v>
      </c>
      <c r="F37" s="33">
        <v>3510.91653</v>
      </c>
      <c r="G37" s="34">
        <v>0</v>
      </c>
      <c r="H37" s="34">
        <v>3510.91653</v>
      </c>
      <c r="I37" s="34">
        <v>35014.763770000005</v>
      </c>
      <c r="J37" s="34">
        <v>80.201880000000003</v>
      </c>
      <c r="K37" s="34">
        <v>35094.965649999998</v>
      </c>
      <c r="L37" s="34">
        <v>795.74888999999996</v>
      </c>
      <c r="M37" s="34">
        <v>0</v>
      </c>
      <c r="N37" s="34">
        <v>795.74888999999996</v>
      </c>
      <c r="O37" s="34">
        <v>39401.631070000003</v>
      </c>
      <c r="P37" s="34">
        <v>6507.1233400000001</v>
      </c>
      <c r="Q37" s="34">
        <v>0</v>
      </c>
      <c r="R37" s="35">
        <v>6507.1233400000001</v>
      </c>
    </row>
    <row r="38" spans="1:18">
      <c r="A38" s="36"/>
      <c r="B38" s="36"/>
      <c r="C38" s="31" t="s">
        <v>66</v>
      </c>
      <c r="D38" s="31" t="s">
        <v>66</v>
      </c>
      <c r="E38" s="32">
        <v>115</v>
      </c>
      <c r="F38" s="33">
        <v>2672.32998</v>
      </c>
      <c r="G38" s="34">
        <v>0</v>
      </c>
      <c r="H38" s="34">
        <v>2672.32998</v>
      </c>
      <c r="I38" s="34">
        <v>21642.836510000001</v>
      </c>
      <c r="J38" s="34">
        <v>35.514009999999999</v>
      </c>
      <c r="K38" s="34">
        <v>21678.35052</v>
      </c>
      <c r="L38" s="34">
        <v>446.63236000000001</v>
      </c>
      <c r="M38" s="34">
        <v>6.8844599999999998</v>
      </c>
      <c r="N38" s="34">
        <v>453.51682</v>
      </c>
      <c r="O38" s="34">
        <v>24804.197319999999</v>
      </c>
      <c r="P38" s="34">
        <v>2316.6823399999998</v>
      </c>
      <c r="Q38" s="34">
        <v>0</v>
      </c>
      <c r="R38" s="35">
        <v>2316.6823399999998</v>
      </c>
    </row>
    <row r="39" spans="1:18">
      <c r="A39" s="36"/>
      <c r="B39" s="36"/>
      <c r="C39" s="31" t="s">
        <v>67</v>
      </c>
      <c r="D39" s="31" t="s">
        <v>67</v>
      </c>
      <c r="E39" s="32">
        <v>123</v>
      </c>
      <c r="F39" s="33">
        <v>3000.94976</v>
      </c>
      <c r="G39" s="34">
        <v>0</v>
      </c>
      <c r="H39" s="34">
        <v>3000.94976</v>
      </c>
      <c r="I39" s="34">
        <v>18775.320309999999</v>
      </c>
      <c r="J39" s="34">
        <v>21.563939999999999</v>
      </c>
      <c r="K39" s="34">
        <v>18796.884249999999</v>
      </c>
      <c r="L39" s="34">
        <v>240.09918999999999</v>
      </c>
      <c r="M39" s="34">
        <v>0</v>
      </c>
      <c r="N39" s="34">
        <v>240.09918999999999</v>
      </c>
      <c r="O39" s="34">
        <v>22037.933199999999</v>
      </c>
      <c r="P39" s="34">
        <v>9768.6059600000008</v>
      </c>
      <c r="Q39" s="34">
        <v>0</v>
      </c>
      <c r="R39" s="35">
        <v>9768.6059600000008</v>
      </c>
    </row>
    <row r="40" spans="1:18">
      <c r="A40" s="36"/>
      <c r="B40" s="36"/>
      <c r="C40" s="31" t="s">
        <v>68</v>
      </c>
      <c r="D40" s="31" t="s">
        <v>69</v>
      </c>
      <c r="E40" s="32">
        <v>489</v>
      </c>
      <c r="F40" s="33">
        <v>1741.6893600000001</v>
      </c>
      <c r="G40" s="34">
        <v>0</v>
      </c>
      <c r="H40" s="34">
        <v>1741.6893600000001</v>
      </c>
      <c r="I40" s="34">
        <v>13966.87823</v>
      </c>
      <c r="J40" s="34">
        <v>15.383149999999999</v>
      </c>
      <c r="K40" s="34">
        <v>13982.26138</v>
      </c>
      <c r="L40" s="34">
        <v>435.26753000000002</v>
      </c>
      <c r="M40" s="34">
        <v>0</v>
      </c>
      <c r="N40" s="34">
        <v>435.26753000000002</v>
      </c>
      <c r="O40" s="34">
        <v>16159.218269999999</v>
      </c>
      <c r="P40" s="34">
        <v>2436.9865</v>
      </c>
      <c r="Q40" s="34">
        <v>0</v>
      </c>
      <c r="R40" s="35">
        <v>2436.9865</v>
      </c>
    </row>
    <row r="41" spans="1:18">
      <c r="A41" s="36"/>
      <c r="B41" s="36"/>
      <c r="C41" s="36"/>
      <c r="D41" s="31" t="s">
        <v>70</v>
      </c>
      <c r="E41" s="32">
        <v>491</v>
      </c>
      <c r="F41" s="33">
        <v>827.61656000000005</v>
      </c>
      <c r="G41" s="34">
        <v>0</v>
      </c>
      <c r="H41" s="34">
        <v>827.61656000000005</v>
      </c>
      <c r="I41" s="34">
        <v>4913.58356</v>
      </c>
      <c r="J41" s="34">
        <v>2.9520000000000001E-2</v>
      </c>
      <c r="K41" s="34">
        <v>4913.6130800000001</v>
      </c>
      <c r="L41" s="34">
        <v>74.524690000000007</v>
      </c>
      <c r="M41" s="34">
        <v>0</v>
      </c>
      <c r="N41" s="34">
        <v>74.524690000000007</v>
      </c>
      <c r="O41" s="34">
        <v>5815.7543299999998</v>
      </c>
      <c r="P41" s="34">
        <v>1367.8609899999999</v>
      </c>
      <c r="Q41" s="34">
        <v>0</v>
      </c>
      <c r="R41" s="35">
        <v>1367.8609899999999</v>
      </c>
    </row>
    <row r="42" spans="1:18">
      <c r="A42" s="36"/>
      <c r="B42" s="36"/>
      <c r="C42" s="31" t="s">
        <v>71</v>
      </c>
      <c r="D42" s="31" t="s">
        <v>71</v>
      </c>
      <c r="E42" s="32">
        <v>114</v>
      </c>
      <c r="F42" s="33">
        <v>2608.2892700000002</v>
      </c>
      <c r="G42" s="34">
        <v>0</v>
      </c>
      <c r="H42" s="34">
        <v>2608.2892700000002</v>
      </c>
      <c r="I42" s="34">
        <v>35928.287280000004</v>
      </c>
      <c r="J42" s="34">
        <v>0.29468</v>
      </c>
      <c r="K42" s="34">
        <v>35928.581960000003</v>
      </c>
      <c r="L42" s="34">
        <v>355.48309999999998</v>
      </c>
      <c r="M42" s="34">
        <v>1.9459000000000002</v>
      </c>
      <c r="N42" s="34">
        <v>357.42899999999997</v>
      </c>
      <c r="O42" s="34">
        <v>38894.300229999993</v>
      </c>
      <c r="P42" s="34">
        <v>11252.18427</v>
      </c>
      <c r="Q42" s="34">
        <v>0</v>
      </c>
      <c r="R42" s="35">
        <v>11252.18427</v>
      </c>
    </row>
    <row r="43" spans="1:18">
      <c r="A43" s="36"/>
      <c r="B43" s="36"/>
      <c r="C43" s="31" t="s">
        <v>72</v>
      </c>
      <c r="D43" s="31" t="s">
        <v>72</v>
      </c>
      <c r="E43" s="32">
        <v>510</v>
      </c>
      <c r="F43" s="33">
        <v>540.78231999999991</v>
      </c>
      <c r="G43" s="34">
        <v>0</v>
      </c>
      <c r="H43" s="34">
        <v>540.78231999999991</v>
      </c>
      <c r="I43" s="34">
        <v>6578.3931299999995</v>
      </c>
      <c r="J43" s="34">
        <v>0.44762000000000002</v>
      </c>
      <c r="K43" s="34">
        <v>6578.8407500000003</v>
      </c>
      <c r="L43" s="34">
        <v>43.728739999999995</v>
      </c>
      <c r="M43" s="34">
        <v>0</v>
      </c>
      <c r="N43" s="34">
        <v>43.728739999999995</v>
      </c>
      <c r="O43" s="34">
        <v>7163.3518099999992</v>
      </c>
      <c r="P43" s="34">
        <v>1455.46253</v>
      </c>
      <c r="Q43" s="34">
        <v>0</v>
      </c>
      <c r="R43" s="35">
        <v>1455.46253</v>
      </c>
    </row>
    <row r="44" spans="1:18">
      <c r="A44" s="36"/>
      <c r="B44" s="36"/>
      <c r="C44" s="31" t="s">
        <v>73</v>
      </c>
      <c r="D44" s="31" t="s">
        <v>74</v>
      </c>
      <c r="E44" s="32">
        <v>492</v>
      </c>
      <c r="F44" s="33">
        <v>307.53703999999999</v>
      </c>
      <c r="G44" s="34">
        <v>0</v>
      </c>
      <c r="H44" s="34">
        <v>307.53703999999999</v>
      </c>
      <c r="I44" s="34">
        <v>15652.319079999999</v>
      </c>
      <c r="J44" s="34">
        <v>7.6568500000000004</v>
      </c>
      <c r="K44" s="34">
        <v>15659.975930000001</v>
      </c>
      <c r="L44" s="34">
        <v>129.06782000000001</v>
      </c>
      <c r="M44" s="34">
        <v>0</v>
      </c>
      <c r="N44" s="34">
        <v>129.06782000000001</v>
      </c>
      <c r="O44" s="34">
        <v>16096.58079</v>
      </c>
      <c r="P44" s="34">
        <v>3498.04448</v>
      </c>
      <c r="Q44" s="34">
        <v>0</v>
      </c>
      <c r="R44" s="35">
        <v>3498.04448</v>
      </c>
    </row>
    <row r="45" spans="1:18">
      <c r="A45" s="36"/>
      <c r="B45" s="36"/>
      <c r="C45" s="31" t="s">
        <v>75</v>
      </c>
      <c r="D45" s="31" t="s">
        <v>76</v>
      </c>
      <c r="E45" s="32">
        <v>126</v>
      </c>
      <c r="F45" s="33">
        <v>451.50377000000003</v>
      </c>
      <c r="G45" s="34">
        <v>0</v>
      </c>
      <c r="H45" s="34">
        <v>451.50377000000003</v>
      </c>
      <c r="I45" s="34">
        <v>10024.54916</v>
      </c>
      <c r="J45" s="34">
        <v>0.63778000000000001</v>
      </c>
      <c r="K45" s="34">
        <v>10025.18694</v>
      </c>
      <c r="L45" s="34">
        <v>91.919789999999992</v>
      </c>
      <c r="M45" s="34">
        <v>0</v>
      </c>
      <c r="N45" s="34">
        <v>91.919789999999992</v>
      </c>
      <c r="O45" s="34">
        <v>10568.610500000001</v>
      </c>
      <c r="P45" s="34">
        <v>2501.70667</v>
      </c>
      <c r="Q45" s="34">
        <v>0</v>
      </c>
      <c r="R45" s="35">
        <v>2501.70667</v>
      </c>
    </row>
    <row r="46" spans="1:18">
      <c r="A46" s="36"/>
      <c r="B46" s="36"/>
      <c r="C46" s="31" t="s">
        <v>77</v>
      </c>
      <c r="D46" s="31" t="s">
        <v>78</v>
      </c>
      <c r="E46" s="32">
        <v>125</v>
      </c>
      <c r="F46" s="33">
        <v>886.87300000000005</v>
      </c>
      <c r="G46" s="34">
        <v>0</v>
      </c>
      <c r="H46" s="34">
        <v>886.87300000000005</v>
      </c>
      <c r="I46" s="34">
        <v>14722.229449999999</v>
      </c>
      <c r="J46" s="34">
        <v>0</v>
      </c>
      <c r="K46" s="34">
        <v>14722.229449999999</v>
      </c>
      <c r="L46" s="34">
        <v>109.83345</v>
      </c>
      <c r="M46" s="34">
        <v>0</v>
      </c>
      <c r="N46" s="34">
        <v>109.83345</v>
      </c>
      <c r="O46" s="34">
        <v>15718.9359</v>
      </c>
      <c r="P46" s="34">
        <v>3721.2864500000001</v>
      </c>
      <c r="Q46" s="34">
        <v>0</v>
      </c>
      <c r="R46" s="35">
        <v>3721.2864500000001</v>
      </c>
    </row>
    <row r="47" spans="1:18">
      <c r="A47" s="36"/>
      <c r="B47" s="36"/>
      <c r="C47" s="31" t="s">
        <v>79</v>
      </c>
      <c r="D47" s="31" t="s">
        <v>80</v>
      </c>
      <c r="E47" s="32">
        <v>122</v>
      </c>
      <c r="F47" s="33">
        <v>852.46586000000002</v>
      </c>
      <c r="G47" s="34">
        <v>0</v>
      </c>
      <c r="H47" s="34">
        <v>852.46586000000002</v>
      </c>
      <c r="I47" s="34">
        <v>7899.4356100000005</v>
      </c>
      <c r="J47" s="34">
        <v>0.51008999999999993</v>
      </c>
      <c r="K47" s="34">
        <v>7899.9457000000002</v>
      </c>
      <c r="L47" s="34">
        <v>107.2109</v>
      </c>
      <c r="M47" s="34">
        <v>0</v>
      </c>
      <c r="N47" s="34">
        <v>107.2109</v>
      </c>
      <c r="O47" s="34">
        <v>8859.6224600000005</v>
      </c>
      <c r="P47" s="34">
        <v>5141.3195500000002</v>
      </c>
      <c r="Q47" s="34">
        <v>0</v>
      </c>
      <c r="R47" s="35">
        <v>5141.3195500000002</v>
      </c>
    </row>
    <row r="48" spans="1:18">
      <c r="A48" s="36"/>
      <c r="B48" s="36"/>
      <c r="C48" s="31" t="s">
        <v>81</v>
      </c>
      <c r="D48" s="31" t="s">
        <v>81</v>
      </c>
      <c r="E48" s="32">
        <v>493</v>
      </c>
      <c r="F48" s="33">
        <v>208.63499999999999</v>
      </c>
      <c r="G48" s="34">
        <v>0</v>
      </c>
      <c r="H48" s="34">
        <v>208.63499999999999</v>
      </c>
      <c r="I48" s="34">
        <v>2729.82116</v>
      </c>
      <c r="J48" s="34">
        <v>0.18018999999999999</v>
      </c>
      <c r="K48" s="34">
        <v>2730.00135</v>
      </c>
      <c r="L48" s="34">
        <v>90.600160000000002</v>
      </c>
      <c r="M48" s="34">
        <v>0</v>
      </c>
      <c r="N48" s="34">
        <v>90.600160000000002</v>
      </c>
      <c r="O48" s="34">
        <v>3029.2365099999997</v>
      </c>
      <c r="P48" s="34">
        <v>1653.5311799999999</v>
      </c>
      <c r="Q48" s="34">
        <v>0</v>
      </c>
      <c r="R48" s="35">
        <v>1653.5311799999999</v>
      </c>
    </row>
    <row r="49" spans="1:18">
      <c r="A49" s="36"/>
      <c r="B49" s="36"/>
      <c r="C49" s="31" t="s">
        <v>82</v>
      </c>
      <c r="D49" s="31" t="s">
        <v>83</v>
      </c>
      <c r="E49" s="32">
        <v>110</v>
      </c>
      <c r="F49" s="33">
        <v>763.75864999999999</v>
      </c>
      <c r="G49" s="34">
        <v>0</v>
      </c>
      <c r="H49" s="34">
        <v>763.75864999999999</v>
      </c>
      <c r="I49" s="34">
        <v>18513.688739999998</v>
      </c>
      <c r="J49" s="34">
        <v>2.9357199999999999</v>
      </c>
      <c r="K49" s="34">
        <v>18516.624459999999</v>
      </c>
      <c r="L49" s="34">
        <v>187.53754000000001</v>
      </c>
      <c r="M49" s="34">
        <v>0</v>
      </c>
      <c r="N49" s="34">
        <v>187.53754000000001</v>
      </c>
      <c r="O49" s="34">
        <v>19467.92065</v>
      </c>
      <c r="P49" s="34">
        <v>3241.8537099999999</v>
      </c>
      <c r="Q49" s="34">
        <v>0</v>
      </c>
      <c r="R49" s="35">
        <v>3241.8537099999999</v>
      </c>
    </row>
    <row r="50" spans="1:18">
      <c r="A50" s="36"/>
      <c r="B50" s="36"/>
      <c r="C50" s="36"/>
      <c r="D50" s="31" t="s">
        <v>84</v>
      </c>
      <c r="E50" s="32">
        <v>614</v>
      </c>
      <c r="F50" s="33">
        <v>185.10464000000002</v>
      </c>
      <c r="G50" s="34">
        <v>0</v>
      </c>
      <c r="H50" s="34">
        <v>185.10464000000002</v>
      </c>
      <c r="I50" s="34">
        <v>1869.9785200000001</v>
      </c>
      <c r="J50" s="34">
        <v>0</v>
      </c>
      <c r="K50" s="34">
        <v>1869.9785200000001</v>
      </c>
      <c r="L50" s="34">
        <v>86.729500000000002</v>
      </c>
      <c r="M50" s="34">
        <v>0</v>
      </c>
      <c r="N50" s="34">
        <v>86.729500000000002</v>
      </c>
      <c r="O50" s="34">
        <v>2141.8126600000001</v>
      </c>
      <c r="P50" s="34">
        <v>1457.4434199999998</v>
      </c>
      <c r="Q50" s="34">
        <v>0</v>
      </c>
      <c r="R50" s="35">
        <v>1457.4434199999998</v>
      </c>
    </row>
    <row r="51" spans="1:18">
      <c r="A51" s="36"/>
      <c r="B51" s="36"/>
      <c r="C51" s="36"/>
      <c r="D51" s="31" t="s">
        <v>85</v>
      </c>
      <c r="E51" s="32">
        <v>111</v>
      </c>
      <c r="F51" s="33">
        <v>2267.6729100000002</v>
      </c>
      <c r="G51" s="34">
        <v>0</v>
      </c>
      <c r="H51" s="34">
        <v>2267.6729100000002</v>
      </c>
      <c r="I51" s="34">
        <v>4490.0885499999995</v>
      </c>
      <c r="J51" s="34">
        <v>1.8233499999999998</v>
      </c>
      <c r="K51" s="34">
        <v>4491.9119000000001</v>
      </c>
      <c r="L51" s="34">
        <v>59.13158</v>
      </c>
      <c r="M51" s="34">
        <v>0</v>
      </c>
      <c r="N51" s="34">
        <v>59.13158</v>
      </c>
      <c r="O51" s="34">
        <v>6818.7163899999996</v>
      </c>
      <c r="P51" s="34">
        <v>2572.6224999999999</v>
      </c>
      <c r="Q51" s="34">
        <v>0</v>
      </c>
      <c r="R51" s="35">
        <v>2572.6224999999999</v>
      </c>
    </row>
    <row r="52" spans="1:18">
      <c r="A52" s="36"/>
      <c r="B52" s="36"/>
      <c r="C52" s="36"/>
      <c r="D52" s="31" t="s">
        <v>82</v>
      </c>
      <c r="E52" s="32">
        <v>668</v>
      </c>
      <c r="F52" s="33">
        <v>170.3176</v>
      </c>
      <c r="G52" s="34">
        <v>0</v>
      </c>
      <c r="H52" s="34">
        <v>170.3176</v>
      </c>
      <c r="I52" s="34">
        <v>2474.6933799999997</v>
      </c>
      <c r="J52" s="34">
        <v>0</v>
      </c>
      <c r="K52" s="34">
        <v>2474.6933799999997</v>
      </c>
      <c r="L52" s="34">
        <v>30.680599999999998</v>
      </c>
      <c r="M52" s="34">
        <v>0</v>
      </c>
      <c r="N52" s="34">
        <v>30.680599999999998</v>
      </c>
      <c r="O52" s="34">
        <v>2675.6915800000002</v>
      </c>
      <c r="P52" s="34">
        <v>955.65296999999998</v>
      </c>
      <c r="Q52" s="34">
        <v>0</v>
      </c>
      <c r="R52" s="35">
        <v>955.65296999999998</v>
      </c>
    </row>
    <row r="53" spans="1:18">
      <c r="A53" s="36"/>
      <c r="B53" s="31" t="s">
        <v>86</v>
      </c>
      <c r="C53" s="31" t="s">
        <v>87</v>
      </c>
      <c r="D53" s="31" t="s">
        <v>87</v>
      </c>
      <c r="E53" s="32">
        <v>279</v>
      </c>
      <c r="F53" s="33">
        <v>67650.370869999999</v>
      </c>
      <c r="G53" s="34">
        <v>0</v>
      </c>
      <c r="H53" s="34">
        <v>67650.370869999999</v>
      </c>
      <c r="I53" s="34">
        <v>156117.58134999999</v>
      </c>
      <c r="J53" s="34">
        <v>342.05117999999999</v>
      </c>
      <c r="K53" s="34">
        <v>156459.63253</v>
      </c>
      <c r="L53" s="34">
        <v>8476.0544100000006</v>
      </c>
      <c r="M53" s="34">
        <v>1866.5033899999999</v>
      </c>
      <c r="N53" s="34">
        <v>10342.5578</v>
      </c>
      <c r="O53" s="34">
        <v>234452.5612</v>
      </c>
      <c r="P53" s="34">
        <v>63649.293880000005</v>
      </c>
      <c r="Q53" s="34">
        <v>0</v>
      </c>
      <c r="R53" s="35">
        <v>63649.293880000005</v>
      </c>
    </row>
    <row r="54" spans="1:18">
      <c r="A54" s="36"/>
      <c r="B54" s="36"/>
      <c r="C54" s="36"/>
      <c r="D54" s="31" t="s">
        <v>88</v>
      </c>
      <c r="E54" s="32">
        <v>280</v>
      </c>
      <c r="F54" s="33">
        <v>1865.2540200000001</v>
      </c>
      <c r="G54" s="34">
        <v>0</v>
      </c>
      <c r="H54" s="34">
        <v>1865.2540200000001</v>
      </c>
      <c r="I54" s="34">
        <v>7999.3542300000008</v>
      </c>
      <c r="J54" s="34">
        <v>2.1256599999999999</v>
      </c>
      <c r="K54" s="34">
        <v>8001.4798899999996</v>
      </c>
      <c r="L54" s="34">
        <v>1410.6345900000001</v>
      </c>
      <c r="M54" s="34">
        <v>4.6970000000000001</v>
      </c>
      <c r="N54" s="34">
        <v>1415.33159</v>
      </c>
      <c r="O54" s="34">
        <v>11282.065500000001</v>
      </c>
      <c r="P54" s="34">
        <v>2976.5875099999998</v>
      </c>
      <c r="Q54" s="34">
        <v>0</v>
      </c>
      <c r="R54" s="35">
        <v>2976.5875099999998</v>
      </c>
    </row>
    <row r="55" spans="1:18">
      <c r="A55" s="36"/>
      <c r="B55" s="36"/>
      <c r="C55" s="31" t="s">
        <v>89</v>
      </c>
      <c r="D55" s="31" t="s">
        <v>89</v>
      </c>
      <c r="E55" s="32">
        <v>282</v>
      </c>
      <c r="F55" s="33">
        <v>39060.354880000006</v>
      </c>
      <c r="G55" s="34">
        <v>0</v>
      </c>
      <c r="H55" s="34">
        <v>39060.354880000006</v>
      </c>
      <c r="I55" s="34">
        <v>129213.29926999999</v>
      </c>
      <c r="J55" s="34">
        <v>434.81503000000004</v>
      </c>
      <c r="K55" s="34">
        <v>129648.1143</v>
      </c>
      <c r="L55" s="34">
        <v>7882.6077100000002</v>
      </c>
      <c r="M55" s="34">
        <v>34.93582</v>
      </c>
      <c r="N55" s="34">
        <v>7917.5435299999999</v>
      </c>
      <c r="O55" s="34">
        <v>176626.01271000001</v>
      </c>
      <c r="P55" s="34">
        <v>54439.270069999999</v>
      </c>
      <c r="Q55" s="34">
        <v>0</v>
      </c>
      <c r="R55" s="35">
        <v>54439.270069999999</v>
      </c>
    </row>
    <row r="56" spans="1:18">
      <c r="A56" s="36"/>
      <c r="B56" s="36"/>
      <c r="C56" s="36"/>
      <c r="D56" s="31" t="s">
        <v>90</v>
      </c>
      <c r="E56" s="32">
        <v>283</v>
      </c>
      <c r="F56" s="33">
        <v>288.32953999999995</v>
      </c>
      <c r="G56" s="34">
        <v>0</v>
      </c>
      <c r="H56" s="34">
        <v>288.32953999999995</v>
      </c>
      <c r="I56" s="34">
        <v>9382.2026000000005</v>
      </c>
      <c r="J56" s="34">
        <v>0.46266000000000002</v>
      </c>
      <c r="K56" s="34">
        <v>9382.6652599999998</v>
      </c>
      <c r="L56" s="34">
        <v>168.21126000000001</v>
      </c>
      <c r="M56" s="34">
        <v>0</v>
      </c>
      <c r="N56" s="34">
        <v>168.21126000000001</v>
      </c>
      <c r="O56" s="34">
        <v>9839.2060600000004</v>
      </c>
      <c r="P56" s="34">
        <v>3060.97973</v>
      </c>
      <c r="Q56" s="34">
        <v>0</v>
      </c>
      <c r="R56" s="35">
        <v>3060.97973</v>
      </c>
    </row>
    <row r="57" spans="1:18">
      <c r="A57" s="36"/>
      <c r="B57" s="36"/>
      <c r="C57" s="36"/>
      <c r="D57" s="31" t="s">
        <v>91</v>
      </c>
      <c r="E57" s="32">
        <v>633</v>
      </c>
      <c r="F57" s="33">
        <v>1854.3692699999999</v>
      </c>
      <c r="G57" s="34">
        <v>0</v>
      </c>
      <c r="H57" s="34">
        <v>1854.3692699999999</v>
      </c>
      <c r="I57" s="34">
        <v>29118.22493</v>
      </c>
      <c r="J57" s="34">
        <v>6.4761600000000001</v>
      </c>
      <c r="K57" s="34">
        <v>29124.701089999999</v>
      </c>
      <c r="L57" s="34">
        <v>717.12711000000002</v>
      </c>
      <c r="M57" s="34">
        <v>0</v>
      </c>
      <c r="N57" s="34">
        <v>717.12711000000002</v>
      </c>
      <c r="O57" s="34">
        <v>31696.197469999999</v>
      </c>
      <c r="P57" s="34">
        <v>5567.8649100000002</v>
      </c>
      <c r="Q57" s="34">
        <v>0</v>
      </c>
      <c r="R57" s="35">
        <v>5567.8649100000002</v>
      </c>
    </row>
    <row r="58" spans="1:18">
      <c r="A58" s="36"/>
      <c r="B58" s="36"/>
      <c r="C58" s="31" t="s">
        <v>92</v>
      </c>
      <c r="D58" s="31" t="s">
        <v>93</v>
      </c>
      <c r="E58" s="32">
        <v>285</v>
      </c>
      <c r="F58" s="33">
        <v>17502.253049999999</v>
      </c>
      <c r="G58" s="34">
        <v>0</v>
      </c>
      <c r="H58" s="34">
        <v>17502.253049999999</v>
      </c>
      <c r="I58" s="34">
        <v>12250.883460000001</v>
      </c>
      <c r="J58" s="34">
        <v>0.21193000000000001</v>
      </c>
      <c r="K58" s="34">
        <v>12251.09539</v>
      </c>
      <c r="L58" s="34">
        <v>502.10361999999998</v>
      </c>
      <c r="M58" s="34">
        <v>0</v>
      </c>
      <c r="N58" s="34">
        <v>502.10361999999998</v>
      </c>
      <c r="O58" s="34">
        <v>30255.45206</v>
      </c>
      <c r="P58" s="34">
        <v>3144.9517099999998</v>
      </c>
      <c r="Q58" s="34">
        <v>0</v>
      </c>
      <c r="R58" s="35">
        <v>3144.9517099999998</v>
      </c>
    </row>
    <row r="59" spans="1:18">
      <c r="A59" s="36"/>
      <c r="B59" s="36"/>
      <c r="C59" s="31" t="s">
        <v>94</v>
      </c>
      <c r="D59" s="31" t="s">
        <v>94</v>
      </c>
      <c r="E59" s="32">
        <v>288</v>
      </c>
      <c r="F59" s="33">
        <v>3381.6175200000002</v>
      </c>
      <c r="G59" s="34">
        <v>5.3579999999999996E-2</v>
      </c>
      <c r="H59" s="34">
        <v>3381.6711</v>
      </c>
      <c r="I59" s="34">
        <v>31632.976180000001</v>
      </c>
      <c r="J59" s="34">
        <v>64.322769999999991</v>
      </c>
      <c r="K59" s="34">
        <v>31697.29895</v>
      </c>
      <c r="L59" s="34">
        <v>777.62216000000001</v>
      </c>
      <c r="M59" s="34">
        <v>0.43614999999999998</v>
      </c>
      <c r="N59" s="34">
        <v>778.05831000000001</v>
      </c>
      <c r="O59" s="34">
        <v>35857.028359999997</v>
      </c>
      <c r="P59" s="34">
        <v>7166.9161699999995</v>
      </c>
      <c r="Q59" s="34">
        <v>0</v>
      </c>
      <c r="R59" s="35">
        <v>7166.9161699999995</v>
      </c>
    </row>
    <row r="60" spans="1:18">
      <c r="A60" s="36"/>
      <c r="B60" s="36"/>
      <c r="C60" s="36"/>
      <c r="D60" s="31" t="s">
        <v>95</v>
      </c>
      <c r="E60" s="32">
        <v>771</v>
      </c>
      <c r="F60" s="33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41.931199999999997</v>
      </c>
      <c r="M60" s="34">
        <v>0</v>
      </c>
      <c r="N60" s="34">
        <v>41.931199999999997</v>
      </c>
      <c r="O60" s="34">
        <v>41.931199999999997</v>
      </c>
      <c r="P60" s="34">
        <v>0</v>
      </c>
      <c r="Q60" s="34">
        <v>0</v>
      </c>
      <c r="R60" s="35">
        <v>0</v>
      </c>
    </row>
    <row r="61" spans="1:18">
      <c r="A61" s="36"/>
      <c r="B61" s="36"/>
      <c r="C61" s="31" t="s">
        <v>96</v>
      </c>
      <c r="D61" s="31" t="s">
        <v>97</v>
      </c>
      <c r="E61" s="32">
        <v>286</v>
      </c>
      <c r="F61" s="33">
        <v>6098.8774299999995</v>
      </c>
      <c r="G61" s="34">
        <v>0</v>
      </c>
      <c r="H61" s="34">
        <v>6098.8774299999995</v>
      </c>
      <c r="I61" s="34">
        <v>12624.786259999999</v>
      </c>
      <c r="J61" s="34">
        <v>51.100610000000003</v>
      </c>
      <c r="K61" s="34">
        <v>12675.886869999998</v>
      </c>
      <c r="L61" s="34">
        <v>351.32114000000001</v>
      </c>
      <c r="M61" s="34">
        <v>0</v>
      </c>
      <c r="N61" s="34">
        <v>351.32114000000001</v>
      </c>
      <c r="O61" s="34">
        <v>19126.085440000003</v>
      </c>
      <c r="P61" s="34">
        <v>6319.2766200000005</v>
      </c>
      <c r="Q61" s="34">
        <v>0</v>
      </c>
      <c r="R61" s="35">
        <v>6319.2766200000005</v>
      </c>
    </row>
    <row r="62" spans="1:18">
      <c r="A62" s="36"/>
      <c r="B62" s="36"/>
      <c r="C62" s="31" t="s">
        <v>98</v>
      </c>
      <c r="D62" s="31" t="s">
        <v>99</v>
      </c>
      <c r="E62" s="32">
        <v>460</v>
      </c>
      <c r="F62" s="33">
        <v>5432.8549899999998</v>
      </c>
      <c r="G62" s="34">
        <v>0</v>
      </c>
      <c r="H62" s="34">
        <v>5432.8549899999998</v>
      </c>
      <c r="I62" s="34">
        <v>42092.400549999998</v>
      </c>
      <c r="J62" s="34">
        <v>0.24364</v>
      </c>
      <c r="K62" s="34">
        <v>42092.644189999999</v>
      </c>
      <c r="L62" s="34">
        <v>616.12566000000004</v>
      </c>
      <c r="M62" s="34">
        <v>0</v>
      </c>
      <c r="N62" s="34">
        <v>616.12566000000004</v>
      </c>
      <c r="O62" s="34">
        <v>48141.624840000004</v>
      </c>
      <c r="P62" s="34">
        <v>6454.14995</v>
      </c>
      <c r="Q62" s="34">
        <v>0</v>
      </c>
      <c r="R62" s="35">
        <v>6454.14995</v>
      </c>
    </row>
    <row r="63" spans="1:18">
      <c r="A63" s="36"/>
      <c r="B63" s="36"/>
      <c r="C63" s="36"/>
      <c r="D63" s="31" t="s">
        <v>100</v>
      </c>
      <c r="E63" s="32">
        <v>671</v>
      </c>
      <c r="F63" s="33">
        <v>10222.26144</v>
      </c>
      <c r="G63" s="34">
        <v>0</v>
      </c>
      <c r="H63" s="34">
        <v>10222.26144</v>
      </c>
      <c r="I63" s="34">
        <v>5994.4489599999997</v>
      </c>
      <c r="J63" s="34">
        <v>0</v>
      </c>
      <c r="K63" s="34">
        <v>5994.4489599999997</v>
      </c>
      <c r="L63" s="34">
        <v>82.346119999999999</v>
      </c>
      <c r="M63" s="34">
        <v>0</v>
      </c>
      <c r="N63" s="34">
        <v>82.346119999999999</v>
      </c>
      <c r="O63" s="34">
        <v>16299.05652</v>
      </c>
      <c r="P63" s="34">
        <v>4465.6768499999998</v>
      </c>
      <c r="Q63" s="34">
        <v>0</v>
      </c>
      <c r="R63" s="35">
        <v>4465.6768499999998</v>
      </c>
    </row>
    <row r="64" spans="1:18">
      <c r="A64" s="36"/>
      <c r="B64" s="36"/>
      <c r="C64" s="36"/>
      <c r="D64" s="31" t="s">
        <v>101</v>
      </c>
      <c r="E64" s="32">
        <v>782</v>
      </c>
      <c r="F64" s="33">
        <v>5551.0600300000006</v>
      </c>
      <c r="G64" s="34">
        <v>0</v>
      </c>
      <c r="H64" s="34">
        <v>5551.0600300000006</v>
      </c>
      <c r="I64" s="34">
        <v>27.760999999999999</v>
      </c>
      <c r="J64" s="34">
        <v>0</v>
      </c>
      <c r="K64" s="34">
        <v>27.760999999999999</v>
      </c>
      <c r="L64" s="34">
        <v>455.29750000000001</v>
      </c>
      <c r="M64" s="34">
        <v>0</v>
      </c>
      <c r="N64" s="34">
        <v>455.29750000000001</v>
      </c>
      <c r="O64" s="34">
        <v>6034.1185300000006</v>
      </c>
      <c r="P64" s="34">
        <v>5718.9972099999995</v>
      </c>
      <c r="Q64" s="34">
        <v>0</v>
      </c>
      <c r="R64" s="35">
        <v>5718.9972099999995</v>
      </c>
    </row>
    <row r="65" spans="1:18">
      <c r="A65" s="36"/>
      <c r="B65" s="36"/>
      <c r="C65" s="31" t="s">
        <v>102</v>
      </c>
      <c r="D65" s="31" t="s">
        <v>102</v>
      </c>
      <c r="E65" s="32">
        <v>284</v>
      </c>
      <c r="F65" s="33">
        <v>1926.1976200000001</v>
      </c>
      <c r="G65" s="34">
        <v>0</v>
      </c>
      <c r="H65" s="34">
        <v>1926.1976200000001</v>
      </c>
      <c r="I65" s="34">
        <v>6973.2504600000002</v>
      </c>
      <c r="J65" s="34">
        <v>0.11017</v>
      </c>
      <c r="K65" s="34">
        <v>6973.3606300000001</v>
      </c>
      <c r="L65" s="34">
        <v>172.66163</v>
      </c>
      <c r="M65" s="34">
        <v>0</v>
      </c>
      <c r="N65" s="34">
        <v>172.66163</v>
      </c>
      <c r="O65" s="34">
        <v>9072.2198800000006</v>
      </c>
      <c r="P65" s="34">
        <v>2135.7943799999998</v>
      </c>
      <c r="Q65" s="34">
        <v>0</v>
      </c>
      <c r="R65" s="35">
        <v>2135.7943799999998</v>
      </c>
    </row>
    <row r="66" spans="1:18">
      <c r="A66" s="36"/>
      <c r="B66" s="31" t="s">
        <v>103</v>
      </c>
      <c r="C66" s="31" t="s">
        <v>103</v>
      </c>
      <c r="D66" s="31" t="s">
        <v>103</v>
      </c>
      <c r="E66" s="32">
        <v>314</v>
      </c>
      <c r="F66" s="33">
        <v>298437.79700000002</v>
      </c>
      <c r="G66" s="34">
        <v>402.06900000000002</v>
      </c>
      <c r="H66" s="34">
        <v>298839.86599999998</v>
      </c>
      <c r="I66" s="34">
        <v>345411.33594000002</v>
      </c>
      <c r="J66" s="34">
        <v>5138.2437</v>
      </c>
      <c r="K66" s="34">
        <v>350549.57964000001</v>
      </c>
      <c r="L66" s="34">
        <v>128322.022</v>
      </c>
      <c r="M66" s="34">
        <v>32260.49857</v>
      </c>
      <c r="N66" s="34">
        <v>160582.52056999999</v>
      </c>
      <c r="O66" s="34">
        <v>809971.96620999998</v>
      </c>
      <c r="P66" s="34">
        <v>273966.79112999997</v>
      </c>
      <c r="Q66" s="34">
        <v>0</v>
      </c>
      <c r="R66" s="35">
        <v>273966.79112999997</v>
      </c>
    </row>
    <row r="67" spans="1:18">
      <c r="A67" s="36"/>
      <c r="B67" s="36"/>
      <c r="C67" s="36"/>
      <c r="D67" s="31" t="s">
        <v>104</v>
      </c>
      <c r="E67" s="32">
        <v>478</v>
      </c>
      <c r="F67" s="33">
        <v>23301.432399999998</v>
      </c>
      <c r="G67" s="34">
        <v>0</v>
      </c>
      <c r="H67" s="34">
        <v>23301.432399999998</v>
      </c>
      <c r="I67" s="34">
        <v>20138.994579999999</v>
      </c>
      <c r="J67" s="34">
        <v>987.07743999999991</v>
      </c>
      <c r="K67" s="34">
        <v>21126.07202</v>
      </c>
      <c r="L67" s="34">
        <v>13397.83548</v>
      </c>
      <c r="M67" s="34">
        <v>3961.40202</v>
      </c>
      <c r="N67" s="34">
        <v>17359.237499999999</v>
      </c>
      <c r="O67" s="34">
        <v>61786.74192</v>
      </c>
      <c r="P67" s="34">
        <v>50196.570249999997</v>
      </c>
      <c r="Q67" s="34">
        <v>0</v>
      </c>
      <c r="R67" s="35">
        <v>50196.570249999997</v>
      </c>
    </row>
    <row r="68" spans="1:18">
      <c r="A68" s="36"/>
      <c r="B68" s="36"/>
      <c r="C68" s="36"/>
      <c r="D68" s="36"/>
      <c r="E68" s="37">
        <v>787</v>
      </c>
      <c r="F68" s="38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40">
        <v>0</v>
      </c>
    </row>
    <row r="69" spans="1:18">
      <c r="A69" s="36"/>
      <c r="B69" s="36"/>
      <c r="C69" s="36"/>
      <c r="D69" s="31" t="s">
        <v>105</v>
      </c>
      <c r="E69" s="32">
        <v>571</v>
      </c>
      <c r="F69" s="33">
        <v>15768.79119</v>
      </c>
      <c r="G69" s="34">
        <v>0</v>
      </c>
      <c r="H69" s="34">
        <v>15768.79119</v>
      </c>
      <c r="I69" s="34">
        <v>1879.3562899999999</v>
      </c>
      <c r="J69" s="34">
        <v>1665.53594</v>
      </c>
      <c r="K69" s="34">
        <v>3544.8922299999999</v>
      </c>
      <c r="L69" s="34">
        <v>12282.599099999999</v>
      </c>
      <c r="M69" s="34">
        <v>3230.2077599999998</v>
      </c>
      <c r="N69" s="34">
        <v>15512.806859999999</v>
      </c>
      <c r="O69" s="34">
        <v>34826.490279999998</v>
      </c>
      <c r="P69" s="34">
        <v>60486.097529999999</v>
      </c>
      <c r="Q69" s="34">
        <v>0</v>
      </c>
      <c r="R69" s="35">
        <v>60486.097529999999</v>
      </c>
    </row>
    <row r="70" spans="1:18">
      <c r="A70" s="36"/>
      <c r="B70" s="36"/>
      <c r="C70" s="36"/>
      <c r="D70" s="31" t="s">
        <v>106</v>
      </c>
      <c r="E70" s="32">
        <v>315</v>
      </c>
      <c r="F70" s="33">
        <v>3637.9758500000003</v>
      </c>
      <c r="G70" s="34">
        <v>0</v>
      </c>
      <c r="H70" s="34">
        <v>3637.9758500000003</v>
      </c>
      <c r="I70" s="34">
        <v>14077.44081</v>
      </c>
      <c r="J70" s="34">
        <v>1.7519400000000001</v>
      </c>
      <c r="K70" s="34">
        <v>14079.19275</v>
      </c>
      <c r="L70" s="34">
        <v>694.23672999999997</v>
      </c>
      <c r="M70" s="34">
        <v>0</v>
      </c>
      <c r="N70" s="34">
        <v>694.23672999999997</v>
      </c>
      <c r="O70" s="34">
        <v>18411.405329999998</v>
      </c>
      <c r="P70" s="34">
        <v>4372.0083299999997</v>
      </c>
      <c r="Q70" s="34">
        <v>0</v>
      </c>
      <c r="R70" s="35">
        <v>4372.0083299999997</v>
      </c>
    </row>
    <row r="71" spans="1:18">
      <c r="A71" s="36"/>
      <c r="B71" s="36"/>
      <c r="C71" s="36"/>
      <c r="D71" s="31" t="s">
        <v>107</v>
      </c>
      <c r="E71" s="32">
        <v>832</v>
      </c>
      <c r="F71" s="33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5">
        <v>0</v>
      </c>
    </row>
    <row r="72" spans="1:18">
      <c r="A72" s="36"/>
      <c r="B72" s="36"/>
      <c r="C72" s="36"/>
      <c r="D72" s="31" t="s">
        <v>108</v>
      </c>
      <c r="E72" s="32">
        <v>567</v>
      </c>
      <c r="F72" s="33">
        <v>6445.6994100000002</v>
      </c>
      <c r="G72" s="34">
        <v>0</v>
      </c>
      <c r="H72" s="34">
        <v>6445.6994100000002</v>
      </c>
      <c r="I72" s="34">
        <v>1267.7256299999999</v>
      </c>
      <c r="J72" s="34">
        <v>234.96074999999999</v>
      </c>
      <c r="K72" s="34">
        <v>1502.6863799999999</v>
      </c>
      <c r="L72" s="34">
        <v>16229.054900000001</v>
      </c>
      <c r="M72" s="34">
        <v>4488.8445899999997</v>
      </c>
      <c r="N72" s="34">
        <v>20717.89949</v>
      </c>
      <c r="O72" s="34">
        <v>28666.28528</v>
      </c>
      <c r="P72" s="34">
        <v>23383.440480000001</v>
      </c>
      <c r="Q72" s="34">
        <v>0</v>
      </c>
      <c r="R72" s="35">
        <v>23383.440480000001</v>
      </c>
    </row>
    <row r="73" spans="1:18">
      <c r="A73" s="36"/>
      <c r="B73" s="36"/>
      <c r="C73" s="36"/>
      <c r="D73" s="31" t="s">
        <v>109</v>
      </c>
      <c r="E73" s="32">
        <v>746</v>
      </c>
      <c r="F73" s="33">
        <v>453.00605999999999</v>
      </c>
      <c r="G73" s="34">
        <v>0</v>
      </c>
      <c r="H73" s="34">
        <v>453.00605999999999</v>
      </c>
      <c r="I73" s="34">
        <v>748.67838000000006</v>
      </c>
      <c r="J73" s="34">
        <v>0</v>
      </c>
      <c r="K73" s="34">
        <v>748.67838000000006</v>
      </c>
      <c r="L73" s="34">
        <v>1376.0928100000001</v>
      </c>
      <c r="M73" s="34">
        <v>15.004299999999999</v>
      </c>
      <c r="N73" s="34">
        <v>1391.0971100000002</v>
      </c>
      <c r="O73" s="34">
        <v>2592.7815499999997</v>
      </c>
      <c r="P73" s="34">
        <v>2052.4662199999998</v>
      </c>
      <c r="Q73" s="34">
        <v>0</v>
      </c>
      <c r="R73" s="35">
        <v>2052.4662199999998</v>
      </c>
    </row>
    <row r="74" spans="1:18">
      <c r="A74" s="36"/>
      <c r="B74" s="36"/>
      <c r="C74" s="31" t="s">
        <v>110</v>
      </c>
      <c r="D74" s="31" t="s">
        <v>110</v>
      </c>
      <c r="E74" s="32">
        <v>318</v>
      </c>
      <c r="F74" s="33">
        <v>16525.84303</v>
      </c>
      <c r="G74" s="34">
        <v>0</v>
      </c>
      <c r="H74" s="34">
        <v>16525.84303</v>
      </c>
      <c r="I74" s="34">
        <v>22773.0327</v>
      </c>
      <c r="J74" s="34">
        <v>294.34921000000003</v>
      </c>
      <c r="K74" s="34">
        <v>23067.38191</v>
      </c>
      <c r="L74" s="34">
        <v>4182.5443299999997</v>
      </c>
      <c r="M74" s="34">
        <v>339.41626000000002</v>
      </c>
      <c r="N74" s="34">
        <v>4521.9605899999997</v>
      </c>
      <c r="O74" s="34">
        <v>44115.185530000002</v>
      </c>
      <c r="P74" s="34">
        <v>26138.261190000001</v>
      </c>
      <c r="Q74" s="34">
        <v>0</v>
      </c>
      <c r="R74" s="35">
        <v>26138.261190000001</v>
      </c>
    </row>
    <row r="75" spans="1:18">
      <c r="A75" s="36"/>
      <c r="B75" s="36"/>
      <c r="C75" s="36"/>
      <c r="D75" s="31" t="s">
        <v>111</v>
      </c>
      <c r="E75" s="32">
        <v>319</v>
      </c>
      <c r="F75" s="33">
        <v>1333.09745</v>
      </c>
      <c r="G75" s="34">
        <v>0</v>
      </c>
      <c r="H75" s="34">
        <v>1333.09745</v>
      </c>
      <c r="I75" s="34">
        <v>8725.6744799999997</v>
      </c>
      <c r="J75" s="34">
        <v>41.302930000000003</v>
      </c>
      <c r="K75" s="34">
        <v>8766.9774099999995</v>
      </c>
      <c r="L75" s="34">
        <v>190.38575</v>
      </c>
      <c r="M75" s="34">
        <v>0</v>
      </c>
      <c r="N75" s="34">
        <v>190.38575</v>
      </c>
      <c r="O75" s="34">
        <v>10290.46061</v>
      </c>
      <c r="P75" s="34">
        <v>743.51889000000006</v>
      </c>
      <c r="Q75" s="34">
        <v>0</v>
      </c>
      <c r="R75" s="35">
        <v>743.51889000000006</v>
      </c>
    </row>
    <row r="76" spans="1:18">
      <c r="A76" s="36"/>
      <c r="B76" s="36"/>
      <c r="C76" s="31" t="s">
        <v>112</v>
      </c>
      <c r="D76" s="31" t="s">
        <v>112</v>
      </c>
      <c r="E76" s="32">
        <v>320</v>
      </c>
      <c r="F76" s="33">
        <v>9617.3178200000002</v>
      </c>
      <c r="G76" s="34">
        <v>0</v>
      </c>
      <c r="H76" s="34">
        <v>9617.3178200000002</v>
      </c>
      <c r="I76" s="34">
        <v>9657.7478300000002</v>
      </c>
      <c r="J76" s="34">
        <v>83.110740000000007</v>
      </c>
      <c r="K76" s="34">
        <v>9740.8585700000003</v>
      </c>
      <c r="L76" s="34">
        <v>699.61969999999997</v>
      </c>
      <c r="M76" s="34">
        <v>10.420629999999999</v>
      </c>
      <c r="N76" s="34">
        <v>710.04032999999993</v>
      </c>
      <c r="O76" s="34">
        <v>20068.21672</v>
      </c>
      <c r="P76" s="34">
        <v>1103.6961999999999</v>
      </c>
      <c r="Q76" s="34">
        <v>0</v>
      </c>
      <c r="R76" s="35">
        <v>1103.6961999999999</v>
      </c>
    </row>
    <row r="77" spans="1:18">
      <c r="A77" s="36"/>
      <c r="B77" s="36"/>
      <c r="C77" s="36"/>
      <c r="D77" s="31" t="s">
        <v>113</v>
      </c>
      <c r="E77" s="32">
        <v>323</v>
      </c>
      <c r="F77" s="33">
        <v>23380.669959999999</v>
      </c>
      <c r="G77" s="34">
        <v>0</v>
      </c>
      <c r="H77" s="34">
        <v>23380.669959999999</v>
      </c>
      <c r="I77" s="34">
        <v>10840.703529999999</v>
      </c>
      <c r="J77" s="34">
        <v>33.96528</v>
      </c>
      <c r="K77" s="34">
        <v>10874.668810000001</v>
      </c>
      <c r="L77" s="34">
        <v>960.24820999999997</v>
      </c>
      <c r="M77" s="34">
        <v>0</v>
      </c>
      <c r="N77" s="34">
        <v>960.24820999999997</v>
      </c>
      <c r="O77" s="34">
        <v>35215.58698</v>
      </c>
      <c r="P77" s="34">
        <v>2749.2585299999996</v>
      </c>
      <c r="Q77" s="34">
        <v>0</v>
      </c>
      <c r="R77" s="35">
        <v>2749.2585299999996</v>
      </c>
    </row>
    <row r="78" spans="1:18">
      <c r="A78" s="36"/>
      <c r="B78" s="36"/>
      <c r="C78" s="36"/>
      <c r="D78" s="31" t="s">
        <v>114</v>
      </c>
      <c r="E78" s="32">
        <v>316</v>
      </c>
      <c r="F78" s="33">
        <v>4146.9465600000003</v>
      </c>
      <c r="G78" s="34">
        <v>0</v>
      </c>
      <c r="H78" s="34">
        <v>4146.9465600000003</v>
      </c>
      <c r="I78" s="34">
        <v>10003.65762</v>
      </c>
      <c r="J78" s="34">
        <v>32.980059999999995</v>
      </c>
      <c r="K78" s="34">
        <v>10036.63768</v>
      </c>
      <c r="L78" s="34">
        <v>565.28263000000004</v>
      </c>
      <c r="M78" s="34">
        <v>0</v>
      </c>
      <c r="N78" s="34">
        <v>565.28263000000004</v>
      </c>
      <c r="O78" s="34">
        <v>14748.86687</v>
      </c>
      <c r="P78" s="34">
        <v>2013.75191</v>
      </c>
      <c r="Q78" s="34">
        <v>0</v>
      </c>
      <c r="R78" s="35">
        <v>2013.75191</v>
      </c>
    </row>
    <row r="79" spans="1:18">
      <c r="A79" s="36"/>
      <c r="B79" s="36"/>
      <c r="C79" s="36"/>
      <c r="D79" s="31" t="s">
        <v>115</v>
      </c>
      <c r="E79" s="32">
        <v>317</v>
      </c>
      <c r="F79" s="33">
        <v>3270.8368799999998</v>
      </c>
      <c r="G79" s="34">
        <v>0</v>
      </c>
      <c r="H79" s="34">
        <v>3270.8368799999998</v>
      </c>
      <c r="I79" s="34">
        <v>8679.4555999999993</v>
      </c>
      <c r="J79" s="34">
        <v>3.38165</v>
      </c>
      <c r="K79" s="34">
        <v>8682.8372500000005</v>
      </c>
      <c r="L79" s="34">
        <v>323.16111000000001</v>
      </c>
      <c r="M79" s="34">
        <v>0.67100000000000004</v>
      </c>
      <c r="N79" s="34">
        <v>323.83211</v>
      </c>
      <c r="O79" s="34">
        <v>12277.506240000001</v>
      </c>
      <c r="P79" s="34">
        <v>1214.47612</v>
      </c>
      <c r="Q79" s="34">
        <v>0</v>
      </c>
      <c r="R79" s="35">
        <v>1214.47612</v>
      </c>
    </row>
    <row r="80" spans="1:18">
      <c r="A80" s="36"/>
      <c r="B80" s="36"/>
      <c r="C80" s="36"/>
      <c r="D80" s="31" t="s">
        <v>116</v>
      </c>
      <c r="E80" s="32">
        <v>324</v>
      </c>
      <c r="F80" s="33">
        <v>1687.4677900000002</v>
      </c>
      <c r="G80" s="34">
        <v>0</v>
      </c>
      <c r="H80" s="34">
        <v>1687.4677900000002</v>
      </c>
      <c r="I80" s="34">
        <v>3968.3613999999998</v>
      </c>
      <c r="J80" s="34">
        <v>3.7299999999999998E-3</v>
      </c>
      <c r="K80" s="34">
        <v>3968.3651299999997</v>
      </c>
      <c r="L80" s="34">
        <v>66.294710000000009</v>
      </c>
      <c r="M80" s="34">
        <v>0</v>
      </c>
      <c r="N80" s="34">
        <v>66.294710000000009</v>
      </c>
      <c r="O80" s="34">
        <v>5722.12763</v>
      </c>
      <c r="P80" s="34">
        <v>1008.55647</v>
      </c>
      <c r="Q80" s="34">
        <v>0</v>
      </c>
      <c r="R80" s="35">
        <v>1008.55647</v>
      </c>
    </row>
    <row r="81" spans="1:18">
      <c r="A81" s="36"/>
      <c r="B81" s="36"/>
      <c r="C81" s="31" t="s">
        <v>117</v>
      </c>
      <c r="D81" s="31" t="s">
        <v>118</v>
      </c>
      <c r="E81" s="32">
        <v>325</v>
      </c>
      <c r="F81" s="33">
        <v>10559.464759999999</v>
      </c>
      <c r="G81" s="34">
        <v>0</v>
      </c>
      <c r="H81" s="34">
        <v>10559.464759999999</v>
      </c>
      <c r="I81" s="34">
        <v>28296.752120000001</v>
      </c>
      <c r="J81" s="34">
        <v>398.95132000000001</v>
      </c>
      <c r="K81" s="34">
        <v>28695.703440000001</v>
      </c>
      <c r="L81" s="34">
        <v>934.51644999999996</v>
      </c>
      <c r="M81" s="34">
        <v>0.70055999999999996</v>
      </c>
      <c r="N81" s="34">
        <v>935.21700999999996</v>
      </c>
      <c r="O81" s="34">
        <v>40190.38521</v>
      </c>
      <c r="P81" s="34">
        <v>7824.41507</v>
      </c>
      <c r="Q81" s="34">
        <v>0</v>
      </c>
      <c r="R81" s="35">
        <v>7824.41507</v>
      </c>
    </row>
    <row r="82" spans="1:18">
      <c r="A82" s="36"/>
      <c r="B82" s="36"/>
      <c r="C82" s="36"/>
      <c r="D82" s="31" t="s">
        <v>119</v>
      </c>
      <c r="E82" s="32">
        <v>328</v>
      </c>
      <c r="F82" s="33">
        <v>391.93122</v>
      </c>
      <c r="G82" s="34">
        <v>0</v>
      </c>
      <c r="H82" s="34">
        <v>391.93122</v>
      </c>
      <c r="I82" s="34">
        <v>2587.79459</v>
      </c>
      <c r="J82" s="34">
        <v>0.98016999999999999</v>
      </c>
      <c r="K82" s="34">
        <v>2588.7747599999998</v>
      </c>
      <c r="L82" s="34">
        <v>97.790179999999992</v>
      </c>
      <c r="M82" s="34">
        <v>0</v>
      </c>
      <c r="N82" s="34">
        <v>97.790179999999992</v>
      </c>
      <c r="O82" s="34">
        <v>3078.4961600000001</v>
      </c>
      <c r="P82" s="34">
        <v>1719.5748600000002</v>
      </c>
      <c r="Q82" s="34">
        <v>0</v>
      </c>
      <c r="R82" s="35">
        <v>1719.5748600000002</v>
      </c>
    </row>
    <row r="83" spans="1:18">
      <c r="A83" s="36"/>
      <c r="B83" s="36"/>
      <c r="C83" s="36"/>
      <c r="D83" s="31" t="s">
        <v>120</v>
      </c>
      <c r="E83" s="32">
        <v>439</v>
      </c>
      <c r="F83" s="33">
        <v>6458.3876100000007</v>
      </c>
      <c r="G83" s="34">
        <v>0</v>
      </c>
      <c r="H83" s="34">
        <v>6458.3876100000007</v>
      </c>
      <c r="I83" s="34">
        <v>6862.5562699999991</v>
      </c>
      <c r="J83" s="34">
        <v>3.3584899999999998</v>
      </c>
      <c r="K83" s="34">
        <v>6865.9147599999997</v>
      </c>
      <c r="L83" s="34">
        <v>136.25611999999998</v>
      </c>
      <c r="M83" s="34">
        <v>13.222059999999999</v>
      </c>
      <c r="N83" s="34">
        <v>149.47817999999998</v>
      </c>
      <c r="O83" s="34">
        <v>13473.780550000001</v>
      </c>
      <c r="P83" s="34">
        <v>970.22137999999995</v>
      </c>
      <c r="Q83" s="34">
        <v>0</v>
      </c>
      <c r="R83" s="35">
        <v>970.22137999999995</v>
      </c>
    </row>
    <row r="84" spans="1:18">
      <c r="A84" s="36"/>
      <c r="B84" s="36"/>
      <c r="C84" s="36"/>
      <c r="D84" s="31" t="s">
        <v>121</v>
      </c>
      <c r="E84" s="32">
        <v>729</v>
      </c>
      <c r="F84" s="33">
        <v>635.31671999999992</v>
      </c>
      <c r="G84" s="34">
        <v>0</v>
      </c>
      <c r="H84" s="34">
        <v>635.31671999999992</v>
      </c>
      <c r="I84" s="34">
        <v>1791.3560199999999</v>
      </c>
      <c r="J84" s="34">
        <v>0</v>
      </c>
      <c r="K84" s="34">
        <v>1791.3560199999999</v>
      </c>
      <c r="L84" s="34">
        <v>11.31024</v>
      </c>
      <c r="M84" s="34">
        <v>0</v>
      </c>
      <c r="N84" s="34">
        <v>11.31024</v>
      </c>
      <c r="O84" s="34">
        <v>2437.9829799999998</v>
      </c>
      <c r="P84" s="34">
        <v>698.50924999999995</v>
      </c>
      <c r="Q84" s="34">
        <v>0</v>
      </c>
      <c r="R84" s="35">
        <v>698.50924999999995</v>
      </c>
    </row>
    <row r="85" spans="1:18">
      <c r="A85" s="36"/>
      <c r="B85" s="36"/>
      <c r="C85" s="31" t="s">
        <v>122</v>
      </c>
      <c r="D85" s="31" t="s">
        <v>123</v>
      </c>
      <c r="E85" s="32">
        <v>330</v>
      </c>
      <c r="F85" s="33">
        <v>1693.5400300000001</v>
      </c>
      <c r="G85" s="34">
        <v>0</v>
      </c>
      <c r="H85" s="34">
        <v>1693.5400300000001</v>
      </c>
      <c r="I85" s="34">
        <v>16921.836059999998</v>
      </c>
      <c r="J85" s="34">
        <v>0</v>
      </c>
      <c r="K85" s="34">
        <v>16921.836059999998</v>
      </c>
      <c r="L85" s="34">
        <v>830.62293999999997</v>
      </c>
      <c r="M85" s="34">
        <v>0</v>
      </c>
      <c r="N85" s="34">
        <v>830.62293999999997</v>
      </c>
      <c r="O85" s="34">
        <v>19445.999030000003</v>
      </c>
      <c r="P85" s="34">
        <v>3561.1121000000003</v>
      </c>
      <c r="Q85" s="34">
        <v>0</v>
      </c>
      <c r="R85" s="35">
        <v>3561.1121000000003</v>
      </c>
    </row>
    <row r="86" spans="1:18">
      <c r="A86" s="36"/>
      <c r="B86" s="36"/>
      <c r="C86" s="36"/>
      <c r="D86" s="31" t="s">
        <v>124</v>
      </c>
      <c r="E86" s="32">
        <v>537</v>
      </c>
      <c r="F86" s="33">
        <v>15857.30056</v>
      </c>
      <c r="G86" s="34">
        <v>0</v>
      </c>
      <c r="H86" s="34">
        <v>15857.30056</v>
      </c>
      <c r="I86" s="34">
        <v>13243.841</v>
      </c>
      <c r="J86" s="34">
        <v>20.164770000000001</v>
      </c>
      <c r="K86" s="34">
        <v>13264.00577</v>
      </c>
      <c r="L86" s="34">
        <v>3798.6984199999997</v>
      </c>
      <c r="M86" s="34">
        <v>47.080449999999999</v>
      </c>
      <c r="N86" s="34">
        <v>3845.7788700000001</v>
      </c>
      <c r="O86" s="34">
        <v>32967.085200000001</v>
      </c>
      <c r="P86" s="34">
        <v>6972.8836600000004</v>
      </c>
      <c r="Q86" s="34">
        <v>0</v>
      </c>
      <c r="R86" s="35">
        <v>6972.8836600000004</v>
      </c>
    </row>
    <row r="87" spans="1:18">
      <c r="A87" s="36"/>
      <c r="B87" s="36"/>
      <c r="C87" s="31" t="s">
        <v>125</v>
      </c>
      <c r="D87" s="31" t="s">
        <v>126</v>
      </c>
      <c r="E87" s="32">
        <v>334</v>
      </c>
      <c r="F87" s="33">
        <v>6983.7560700000004</v>
      </c>
      <c r="G87" s="34">
        <v>89.262460000000004</v>
      </c>
      <c r="H87" s="34">
        <v>7073.0185300000003</v>
      </c>
      <c r="I87" s="34">
        <v>5096.1770099999994</v>
      </c>
      <c r="J87" s="34">
        <v>6.7129999999999995E-2</v>
      </c>
      <c r="K87" s="34">
        <v>5096.2441399999998</v>
      </c>
      <c r="L87" s="34">
        <v>223.87807000000001</v>
      </c>
      <c r="M87" s="34">
        <v>0</v>
      </c>
      <c r="N87" s="34">
        <v>223.87807000000001</v>
      </c>
      <c r="O87" s="34">
        <v>12393.140740000001</v>
      </c>
      <c r="P87" s="34">
        <v>2869.8440399999999</v>
      </c>
      <c r="Q87" s="34">
        <v>0</v>
      </c>
      <c r="R87" s="35">
        <v>2869.8440399999999</v>
      </c>
    </row>
    <row r="88" spans="1:18">
      <c r="A88" s="36"/>
      <c r="B88" s="36"/>
      <c r="C88" s="36"/>
      <c r="D88" s="31" t="s">
        <v>127</v>
      </c>
      <c r="E88" s="32">
        <v>333</v>
      </c>
      <c r="F88" s="33">
        <v>24228.96241</v>
      </c>
      <c r="G88" s="34">
        <v>1416.2655300000001</v>
      </c>
      <c r="H88" s="34">
        <v>25645.227940000001</v>
      </c>
      <c r="I88" s="34">
        <v>125270.78982999999</v>
      </c>
      <c r="J88" s="34">
        <v>1269.41958</v>
      </c>
      <c r="K88" s="34">
        <v>126540.20941</v>
      </c>
      <c r="L88" s="34">
        <v>10182.145769999999</v>
      </c>
      <c r="M88" s="34">
        <v>431.93723</v>
      </c>
      <c r="N88" s="34">
        <v>10614.083000000001</v>
      </c>
      <c r="O88" s="34">
        <v>162799.52035000001</v>
      </c>
      <c r="P88" s="34">
        <v>49455.005119999994</v>
      </c>
      <c r="Q88" s="34">
        <v>0</v>
      </c>
      <c r="R88" s="35">
        <v>49455.005119999994</v>
      </c>
    </row>
    <row r="89" spans="1:18">
      <c r="A89" s="36"/>
      <c r="B89" s="36"/>
      <c r="C89" s="36"/>
      <c r="D89" s="31" t="s">
        <v>128</v>
      </c>
      <c r="E89" s="32">
        <v>336</v>
      </c>
      <c r="F89" s="33">
        <v>1022.49524</v>
      </c>
      <c r="G89" s="34">
        <v>89.304299999999998</v>
      </c>
      <c r="H89" s="34">
        <v>1111.79954</v>
      </c>
      <c r="I89" s="34">
        <v>4206.8331100000005</v>
      </c>
      <c r="J89" s="34">
        <v>40.479379999999999</v>
      </c>
      <c r="K89" s="34">
        <v>4247.3124900000003</v>
      </c>
      <c r="L89" s="34">
        <v>112.92646000000001</v>
      </c>
      <c r="M89" s="34">
        <v>0</v>
      </c>
      <c r="N89" s="34">
        <v>112.92646000000001</v>
      </c>
      <c r="O89" s="34">
        <v>5472.0384899999999</v>
      </c>
      <c r="P89" s="34">
        <v>2371.0490800000002</v>
      </c>
      <c r="Q89" s="34">
        <v>0</v>
      </c>
      <c r="R89" s="35">
        <v>2371.0490800000002</v>
      </c>
    </row>
    <row r="90" spans="1:18">
      <c r="A90" s="36"/>
      <c r="B90" s="36"/>
      <c r="C90" s="36"/>
      <c r="D90" s="31" t="s">
        <v>125</v>
      </c>
      <c r="E90" s="32">
        <v>332</v>
      </c>
      <c r="F90" s="33">
        <v>3830.7511500000001</v>
      </c>
      <c r="G90" s="34">
        <v>0</v>
      </c>
      <c r="H90" s="34">
        <v>3830.7511500000001</v>
      </c>
      <c r="I90" s="34">
        <v>9296.6081699999995</v>
      </c>
      <c r="J90" s="34">
        <v>0.67745</v>
      </c>
      <c r="K90" s="34">
        <v>9297.2856199999987</v>
      </c>
      <c r="L90" s="34">
        <v>98.980410000000006</v>
      </c>
      <c r="M90" s="34">
        <v>0</v>
      </c>
      <c r="N90" s="34">
        <v>98.980410000000006</v>
      </c>
      <c r="O90" s="34">
        <v>13227.017179999999</v>
      </c>
      <c r="P90" s="34">
        <v>1812.2635700000001</v>
      </c>
      <c r="Q90" s="34">
        <v>0</v>
      </c>
      <c r="R90" s="35">
        <v>1812.2635700000001</v>
      </c>
    </row>
    <row r="91" spans="1:18">
      <c r="A91" s="36"/>
      <c r="B91" s="36"/>
      <c r="C91" s="31" t="s">
        <v>129</v>
      </c>
      <c r="D91" s="31" t="s">
        <v>130</v>
      </c>
      <c r="E91" s="32">
        <v>337</v>
      </c>
      <c r="F91" s="33">
        <v>2326.7555000000002</v>
      </c>
      <c r="G91" s="34">
        <v>0</v>
      </c>
      <c r="H91" s="34">
        <v>2326.7555000000002</v>
      </c>
      <c r="I91" s="34">
        <v>14937.35865</v>
      </c>
      <c r="J91" s="34">
        <v>9.4203700000000001</v>
      </c>
      <c r="K91" s="34">
        <v>14946.77902</v>
      </c>
      <c r="L91" s="34">
        <v>331.17778000000004</v>
      </c>
      <c r="M91" s="34">
        <v>0</v>
      </c>
      <c r="N91" s="34">
        <v>331.17778000000004</v>
      </c>
      <c r="O91" s="34">
        <v>17604.712299999999</v>
      </c>
      <c r="P91" s="34">
        <v>5040.9380000000001</v>
      </c>
      <c r="Q91" s="34">
        <v>0</v>
      </c>
      <c r="R91" s="35">
        <v>5040.9380000000001</v>
      </c>
    </row>
    <row r="92" spans="1:18">
      <c r="A92" s="36"/>
      <c r="B92" s="36"/>
      <c r="C92" s="31" t="s">
        <v>131</v>
      </c>
      <c r="D92" s="31" t="s">
        <v>132</v>
      </c>
      <c r="E92" s="32">
        <v>488</v>
      </c>
      <c r="F92" s="33">
        <v>1579.35411</v>
      </c>
      <c r="G92" s="34">
        <v>0</v>
      </c>
      <c r="H92" s="34">
        <v>1579.35411</v>
      </c>
      <c r="I92" s="34">
        <v>9727.443220000001</v>
      </c>
      <c r="J92" s="34">
        <v>99.289640000000006</v>
      </c>
      <c r="K92" s="34">
        <v>9826.7328600000001</v>
      </c>
      <c r="L92" s="34">
        <v>193.56438</v>
      </c>
      <c r="M92" s="34">
        <v>0</v>
      </c>
      <c r="N92" s="34">
        <v>193.56438</v>
      </c>
      <c r="O92" s="34">
        <v>11599.65135</v>
      </c>
      <c r="P92" s="34">
        <v>2175.5547700000002</v>
      </c>
      <c r="Q92" s="34">
        <v>0</v>
      </c>
      <c r="R92" s="35">
        <v>2175.5547700000002</v>
      </c>
    </row>
    <row r="93" spans="1:18">
      <c r="A93" s="36"/>
      <c r="B93" s="31" t="s">
        <v>133</v>
      </c>
      <c r="C93" s="31" t="s">
        <v>134</v>
      </c>
      <c r="D93" s="31" t="s">
        <v>133</v>
      </c>
      <c r="E93" s="32">
        <v>187</v>
      </c>
      <c r="F93" s="33">
        <v>92424.917310000004</v>
      </c>
      <c r="G93" s="34">
        <v>0</v>
      </c>
      <c r="H93" s="34">
        <v>92424.917310000004</v>
      </c>
      <c r="I93" s="34">
        <v>168296.31721000001</v>
      </c>
      <c r="J93" s="34">
        <v>651.29354000000001</v>
      </c>
      <c r="K93" s="34">
        <v>168947.61074999999</v>
      </c>
      <c r="L93" s="34">
        <v>21755.535760000002</v>
      </c>
      <c r="M93" s="34">
        <v>2515.1274199999998</v>
      </c>
      <c r="N93" s="34">
        <v>24270.66318</v>
      </c>
      <c r="O93" s="34">
        <v>285643.19124000001</v>
      </c>
      <c r="P93" s="34">
        <v>182207.27099000002</v>
      </c>
      <c r="Q93" s="34">
        <v>0</v>
      </c>
      <c r="R93" s="35">
        <v>182207.27099000002</v>
      </c>
    </row>
    <row r="94" spans="1:18">
      <c r="A94" s="36"/>
      <c r="B94" s="36"/>
      <c r="C94" s="31" t="s">
        <v>135</v>
      </c>
      <c r="D94" s="31" t="s">
        <v>135</v>
      </c>
      <c r="E94" s="32">
        <v>190</v>
      </c>
      <c r="F94" s="33">
        <v>24625.92555</v>
      </c>
      <c r="G94" s="34">
        <v>0</v>
      </c>
      <c r="H94" s="34">
        <v>24625.92555</v>
      </c>
      <c r="I94" s="34">
        <v>75419.442040000009</v>
      </c>
      <c r="J94" s="34">
        <v>268.10921000000002</v>
      </c>
      <c r="K94" s="34">
        <v>75687.551250000004</v>
      </c>
      <c r="L94" s="34">
        <v>3497.0373300000001</v>
      </c>
      <c r="M94" s="34">
        <v>59.994709999999998</v>
      </c>
      <c r="N94" s="34">
        <v>3557.0320400000001</v>
      </c>
      <c r="O94" s="34">
        <v>103870.50884000001</v>
      </c>
      <c r="P94" s="34">
        <v>40213.632869999994</v>
      </c>
      <c r="Q94" s="34">
        <v>0</v>
      </c>
      <c r="R94" s="35">
        <v>40213.632869999994</v>
      </c>
    </row>
    <row r="95" spans="1:18">
      <c r="A95" s="36"/>
      <c r="B95" s="36"/>
      <c r="C95" s="36"/>
      <c r="D95" s="31" t="s">
        <v>136</v>
      </c>
      <c r="E95" s="32">
        <v>603</v>
      </c>
      <c r="F95" s="33">
        <v>807.60153000000003</v>
      </c>
      <c r="G95" s="34">
        <v>0</v>
      </c>
      <c r="H95" s="34">
        <v>807.60153000000003</v>
      </c>
      <c r="I95" s="34">
        <v>6241.9110899999996</v>
      </c>
      <c r="J95" s="34">
        <v>0</v>
      </c>
      <c r="K95" s="34">
        <v>6241.9110899999996</v>
      </c>
      <c r="L95" s="34">
        <v>147.4494</v>
      </c>
      <c r="M95" s="34">
        <v>0</v>
      </c>
      <c r="N95" s="34">
        <v>147.4494</v>
      </c>
      <c r="O95" s="34">
        <v>7196.9620199999999</v>
      </c>
      <c r="P95" s="34">
        <v>4472.1863600000006</v>
      </c>
      <c r="Q95" s="34">
        <v>0</v>
      </c>
      <c r="R95" s="35">
        <v>4472.1863600000006</v>
      </c>
    </row>
    <row r="96" spans="1:18">
      <c r="A96" s="36"/>
      <c r="B96" s="36"/>
      <c r="C96" s="36"/>
      <c r="D96" s="31" t="s">
        <v>137</v>
      </c>
      <c r="E96" s="32">
        <v>837</v>
      </c>
      <c r="F96" s="33">
        <v>63.053150000000002</v>
      </c>
      <c r="G96" s="34">
        <v>0</v>
      </c>
      <c r="H96" s="34">
        <v>63.053150000000002</v>
      </c>
      <c r="I96" s="34">
        <v>1920.3140100000001</v>
      </c>
      <c r="J96" s="34">
        <v>0</v>
      </c>
      <c r="K96" s="34">
        <v>1920.3140100000001</v>
      </c>
      <c r="L96" s="34">
        <v>167.81792999999999</v>
      </c>
      <c r="M96" s="34">
        <v>0</v>
      </c>
      <c r="N96" s="34">
        <v>167.81792999999999</v>
      </c>
      <c r="O96" s="34">
        <v>2151.1850899999999</v>
      </c>
      <c r="P96" s="34">
        <v>1934.40535</v>
      </c>
      <c r="Q96" s="34">
        <v>0</v>
      </c>
      <c r="R96" s="35">
        <v>1934.40535</v>
      </c>
    </row>
    <row r="97" spans="1:18">
      <c r="A97" s="36"/>
      <c r="B97" s="36"/>
      <c r="C97" s="36"/>
      <c r="D97" s="31" t="s">
        <v>138</v>
      </c>
      <c r="E97" s="32">
        <v>814</v>
      </c>
      <c r="F97" s="33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7.9749999999999996</v>
      </c>
      <c r="M97" s="34">
        <v>0</v>
      </c>
      <c r="N97" s="34">
        <v>7.9749999999999996</v>
      </c>
      <c r="O97" s="34">
        <v>7.9749999999999996</v>
      </c>
      <c r="P97" s="34">
        <v>0</v>
      </c>
      <c r="Q97" s="34">
        <v>0</v>
      </c>
      <c r="R97" s="35">
        <v>0</v>
      </c>
    </row>
    <row r="98" spans="1:18">
      <c r="A98" s="36"/>
      <c r="B98" s="36"/>
      <c r="C98" s="31" t="s">
        <v>139</v>
      </c>
      <c r="D98" s="31" t="s">
        <v>140</v>
      </c>
      <c r="E98" s="32">
        <v>459</v>
      </c>
      <c r="F98" s="33">
        <v>4538.5741500000004</v>
      </c>
      <c r="G98" s="34">
        <v>0</v>
      </c>
      <c r="H98" s="34">
        <v>4538.5741500000004</v>
      </c>
      <c r="I98" s="34">
        <v>22762.85039</v>
      </c>
      <c r="J98" s="34">
        <v>25.967200000000002</v>
      </c>
      <c r="K98" s="34">
        <v>22788.817589999999</v>
      </c>
      <c r="L98" s="34">
        <v>1730.2128</v>
      </c>
      <c r="M98" s="34">
        <v>1.3420000000000001</v>
      </c>
      <c r="N98" s="34">
        <v>1731.5548000000001</v>
      </c>
      <c r="O98" s="34">
        <v>29058.946540000001</v>
      </c>
      <c r="P98" s="34">
        <v>11090.24914</v>
      </c>
      <c r="Q98" s="34">
        <v>0</v>
      </c>
      <c r="R98" s="35">
        <v>11090.24914</v>
      </c>
    </row>
    <row r="99" spans="1:18">
      <c r="A99" s="36"/>
      <c r="B99" s="36"/>
      <c r="C99" s="36"/>
      <c r="D99" s="31" t="s">
        <v>141</v>
      </c>
      <c r="E99" s="32">
        <v>191</v>
      </c>
      <c r="F99" s="33">
        <v>962.37956999999994</v>
      </c>
      <c r="G99" s="34">
        <v>0</v>
      </c>
      <c r="H99" s="34">
        <v>962.37956999999994</v>
      </c>
      <c r="I99" s="34">
        <v>30304.333589999998</v>
      </c>
      <c r="J99" s="34">
        <v>0.55601999999999996</v>
      </c>
      <c r="K99" s="34">
        <v>30304.889609999998</v>
      </c>
      <c r="L99" s="34">
        <v>576.09613000000002</v>
      </c>
      <c r="M99" s="34">
        <v>0</v>
      </c>
      <c r="N99" s="34">
        <v>576.09613000000002</v>
      </c>
      <c r="O99" s="34">
        <v>31843.365309999997</v>
      </c>
      <c r="P99" s="34">
        <v>4112.6488199999994</v>
      </c>
      <c r="Q99" s="34">
        <v>0</v>
      </c>
      <c r="R99" s="35">
        <v>4112.6488199999994</v>
      </c>
    </row>
    <row r="100" spans="1:18">
      <c r="A100" s="36"/>
      <c r="B100" s="36"/>
      <c r="C100" s="36"/>
      <c r="D100" s="31" t="s">
        <v>142</v>
      </c>
      <c r="E100" s="32">
        <v>193</v>
      </c>
      <c r="F100" s="33">
        <v>298.28853999999995</v>
      </c>
      <c r="G100" s="34">
        <v>0</v>
      </c>
      <c r="H100" s="34">
        <v>298.28853999999995</v>
      </c>
      <c r="I100" s="34">
        <v>13590.266710000002</v>
      </c>
      <c r="J100" s="34">
        <v>2.6717</v>
      </c>
      <c r="K100" s="34">
        <v>13592.938410000001</v>
      </c>
      <c r="L100" s="34">
        <v>144.02007</v>
      </c>
      <c r="M100" s="34">
        <v>0</v>
      </c>
      <c r="N100" s="34">
        <v>144.02007</v>
      </c>
      <c r="O100" s="34">
        <v>14035.247019999999</v>
      </c>
      <c r="P100" s="34">
        <v>2156.8969999999999</v>
      </c>
      <c r="Q100" s="34">
        <v>0</v>
      </c>
      <c r="R100" s="35">
        <v>2156.8969999999999</v>
      </c>
    </row>
    <row r="101" spans="1:18">
      <c r="A101" s="36"/>
      <c r="B101" s="36"/>
      <c r="C101" s="36"/>
      <c r="D101" s="31" t="s">
        <v>143</v>
      </c>
      <c r="E101" s="32">
        <v>825</v>
      </c>
      <c r="F101" s="33">
        <v>2257.1290199999999</v>
      </c>
      <c r="G101" s="34">
        <v>0</v>
      </c>
      <c r="H101" s="34">
        <v>2257.1290199999999</v>
      </c>
      <c r="I101" s="34">
        <v>751.91683</v>
      </c>
      <c r="J101" s="34">
        <v>0</v>
      </c>
      <c r="K101" s="34">
        <v>751.91683</v>
      </c>
      <c r="L101" s="34">
        <v>18.664999999999999</v>
      </c>
      <c r="M101" s="34">
        <v>0</v>
      </c>
      <c r="N101" s="34">
        <v>18.664999999999999</v>
      </c>
      <c r="O101" s="34">
        <v>3027.7108499999999</v>
      </c>
      <c r="P101" s="34">
        <v>1594.0361599999999</v>
      </c>
      <c r="Q101" s="34">
        <v>0</v>
      </c>
      <c r="R101" s="35">
        <v>1594.0361599999999</v>
      </c>
    </row>
    <row r="102" spans="1:18">
      <c r="A102" s="36"/>
      <c r="B102" s="36"/>
      <c r="C102" s="36"/>
      <c r="D102" s="31" t="s">
        <v>144</v>
      </c>
      <c r="E102" s="32">
        <v>716</v>
      </c>
      <c r="F102" s="33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5">
        <v>0</v>
      </c>
    </row>
    <row r="103" spans="1:18">
      <c r="A103" s="36"/>
      <c r="B103" s="36"/>
      <c r="C103" s="31" t="s">
        <v>145</v>
      </c>
      <c r="D103" s="31" t="s">
        <v>83</v>
      </c>
      <c r="E103" s="32">
        <v>569</v>
      </c>
      <c r="F103" s="33">
        <v>204.99149</v>
      </c>
      <c r="G103" s="34">
        <v>0</v>
      </c>
      <c r="H103" s="34">
        <v>204.99149</v>
      </c>
      <c r="I103" s="34">
        <v>4249.1122500000001</v>
      </c>
      <c r="J103" s="34">
        <v>0</v>
      </c>
      <c r="K103" s="34">
        <v>4249.1122500000001</v>
      </c>
      <c r="L103" s="34">
        <v>12.750260000000001</v>
      </c>
      <c r="M103" s="34">
        <v>0</v>
      </c>
      <c r="N103" s="34">
        <v>12.750260000000001</v>
      </c>
      <c r="O103" s="34">
        <v>4466.8540000000003</v>
      </c>
      <c r="P103" s="34">
        <v>1998.2867099999999</v>
      </c>
      <c r="Q103" s="34">
        <v>0</v>
      </c>
      <c r="R103" s="35">
        <v>1998.2867099999999</v>
      </c>
    </row>
    <row r="104" spans="1:18">
      <c r="A104" s="36"/>
      <c r="B104" s="36"/>
      <c r="C104" s="36"/>
      <c r="D104" s="31" t="s">
        <v>146</v>
      </c>
      <c r="E104" s="32">
        <v>194</v>
      </c>
      <c r="F104" s="33">
        <v>6127.15931</v>
      </c>
      <c r="G104" s="34">
        <v>0</v>
      </c>
      <c r="H104" s="34">
        <v>6127.15931</v>
      </c>
      <c r="I104" s="34">
        <v>44896.705009999998</v>
      </c>
      <c r="J104" s="34">
        <v>22.28838</v>
      </c>
      <c r="K104" s="34">
        <v>44918.993390000003</v>
      </c>
      <c r="L104" s="34">
        <v>881.32909999999993</v>
      </c>
      <c r="M104" s="34">
        <v>0.41937999999999998</v>
      </c>
      <c r="N104" s="34">
        <v>881.74847999999997</v>
      </c>
      <c r="O104" s="34">
        <v>51927.901180000001</v>
      </c>
      <c r="P104" s="34">
        <v>5682.2591900000007</v>
      </c>
      <c r="Q104" s="34">
        <v>0</v>
      </c>
      <c r="R104" s="35">
        <v>5682.2591900000007</v>
      </c>
    </row>
    <row r="105" spans="1:18">
      <c r="A105" s="36"/>
      <c r="B105" s="36"/>
      <c r="C105" s="36"/>
      <c r="D105" s="31" t="s">
        <v>147</v>
      </c>
      <c r="E105" s="32">
        <v>539</v>
      </c>
      <c r="F105" s="33">
        <v>28.239889999999999</v>
      </c>
      <c r="G105" s="34">
        <v>0</v>
      </c>
      <c r="H105" s="34">
        <v>28.239889999999999</v>
      </c>
      <c r="I105" s="34">
        <v>949.85387000000003</v>
      </c>
      <c r="J105" s="34">
        <v>10.247909999999999</v>
      </c>
      <c r="K105" s="34">
        <v>960.10178000000008</v>
      </c>
      <c r="L105" s="34">
        <v>8.9989299999999997</v>
      </c>
      <c r="M105" s="34">
        <v>0</v>
      </c>
      <c r="N105" s="34">
        <v>8.9989299999999997</v>
      </c>
      <c r="O105" s="34">
        <v>997.34059999999999</v>
      </c>
      <c r="P105" s="34">
        <v>1128.5049899999999</v>
      </c>
      <c r="Q105" s="34">
        <v>0</v>
      </c>
      <c r="R105" s="35">
        <v>1128.5049899999999</v>
      </c>
    </row>
    <row r="106" spans="1:18">
      <c r="A106" s="36"/>
      <c r="B106" s="36"/>
      <c r="C106" s="31" t="s">
        <v>148</v>
      </c>
      <c r="D106" s="31" t="s">
        <v>149</v>
      </c>
      <c r="E106" s="32">
        <v>197</v>
      </c>
      <c r="F106" s="33">
        <v>5209.3625000000002</v>
      </c>
      <c r="G106" s="34">
        <v>0</v>
      </c>
      <c r="H106" s="34">
        <v>5209.3625000000002</v>
      </c>
      <c r="I106" s="34">
        <v>27094.428980000001</v>
      </c>
      <c r="J106" s="34">
        <v>13.598100000000001</v>
      </c>
      <c r="K106" s="34">
        <v>27108.02708</v>
      </c>
      <c r="L106" s="34">
        <v>545.53963999999996</v>
      </c>
      <c r="M106" s="34">
        <v>0</v>
      </c>
      <c r="N106" s="34">
        <v>545.53963999999996</v>
      </c>
      <c r="O106" s="34">
        <v>32862.929219999998</v>
      </c>
      <c r="P106" s="34">
        <v>10134.489820000001</v>
      </c>
      <c r="Q106" s="34">
        <v>0</v>
      </c>
      <c r="R106" s="35">
        <v>10134.489820000001</v>
      </c>
    </row>
    <row r="107" spans="1:18">
      <c r="A107" s="36"/>
      <c r="B107" s="36"/>
      <c r="C107" s="36"/>
      <c r="D107" s="31" t="s">
        <v>150</v>
      </c>
      <c r="E107" s="32">
        <v>718</v>
      </c>
      <c r="F107" s="33">
        <v>507.72287</v>
      </c>
      <c r="G107" s="34">
        <v>0</v>
      </c>
      <c r="H107" s="34">
        <v>507.72287</v>
      </c>
      <c r="I107" s="34">
        <v>1769.8894599999999</v>
      </c>
      <c r="J107" s="34">
        <v>0</v>
      </c>
      <c r="K107" s="34">
        <v>1769.8894599999999</v>
      </c>
      <c r="L107" s="34">
        <v>19.142199999999999</v>
      </c>
      <c r="M107" s="34">
        <v>0</v>
      </c>
      <c r="N107" s="34">
        <v>19.142199999999999</v>
      </c>
      <c r="O107" s="34">
        <v>2296.7545299999997</v>
      </c>
      <c r="P107" s="34">
        <v>1519.0236499999999</v>
      </c>
      <c r="Q107" s="34">
        <v>0</v>
      </c>
      <c r="R107" s="35">
        <v>1519.0236499999999</v>
      </c>
    </row>
    <row r="108" spans="1:18">
      <c r="A108" s="36"/>
      <c r="B108" s="36"/>
      <c r="C108" s="31" t="s">
        <v>151</v>
      </c>
      <c r="D108" s="31" t="s">
        <v>151</v>
      </c>
      <c r="E108" s="32">
        <v>188</v>
      </c>
      <c r="F108" s="33">
        <v>582.88440000000003</v>
      </c>
      <c r="G108" s="34">
        <v>0</v>
      </c>
      <c r="H108" s="34">
        <v>582.88440000000003</v>
      </c>
      <c r="I108" s="34">
        <v>20000.547979999999</v>
      </c>
      <c r="J108" s="34">
        <v>6.9186699999999997</v>
      </c>
      <c r="K108" s="34">
        <v>20007.466649999998</v>
      </c>
      <c r="L108" s="34">
        <v>266.34555</v>
      </c>
      <c r="M108" s="34">
        <v>0</v>
      </c>
      <c r="N108" s="34">
        <v>266.34555</v>
      </c>
      <c r="O108" s="34">
        <v>20856.696600000003</v>
      </c>
      <c r="P108" s="34">
        <v>8956.8995099999993</v>
      </c>
      <c r="Q108" s="34">
        <v>0</v>
      </c>
      <c r="R108" s="35">
        <v>8956.8995099999993</v>
      </c>
    </row>
    <row r="109" spans="1:18">
      <c r="A109" s="36"/>
      <c r="B109" s="36"/>
      <c r="C109" s="31" t="s">
        <v>152</v>
      </c>
      <c r="D109" s="31" t="s">
        <v>153</v>
      </c>
      <c r="E109" s="32">
        <v>501</v>
      </c>
      <c r="F109" s="33">
        <v>736.09891000000005</v>
      </c>
      <c r="G109" s="34">
        <v>0</v>
      </c>
      <c r="H109" s="34">
        <v>736.09891000000005</v>
      </c>
      <c r="I109" s="34">
        <v>13890.27068</v>
      </c>
      <c r="J109" s="34">
        <v>3.5200000000000001E-3</v>
      </c>
      <c r="K109" s="34">
        <v>13890.2742</v>
      </c>
      <c r="L109" s="34">
        <v>146.97985</v>
      </c>
      <c r="M109" s="34">
        <v>0</v>
      </c>
      <c r="N109" s="34">
        <v>146.97985</v>
      </c>
      <c r="O109" s="34">
        <v>14773.35296</v>
      </c>
      <c r="P109" s="34">
        <v>4552.1495000000004</v>
      </c>
      <c r="Q109" s="34">
        <v>0</v>
      </c>
      <c r="R109" s="35">
        <v>4552.1495000000004</v>
      </c>
    </row>
    <row r="110" spans="1:18">
      <c r="A110" s="36"/>
      <c r="B110" s="36"/>
      <c r="C110" s="31" t="s">
        <v>154</v>
      </c>
      <c r="D110" s="31" t="s">
        <v>155</v>
      </c>
      <c r="E110" s="32">
        <v>498</v>
      </c>
      <c r="F110" s="33">
        <v>1028.02917</v>
      </c>
      <c r="G110" s="34">
        <v>0</v>
      </c>
      <c r="H110" s="34">
        <v>1028.02917</v>
      </c>
      <c r="I110" s="34">
        <v>10042.59944</v>
      </c>
      <c r="J110" s="34">
        <v>22.23441</v>
      </c>
      <c r="K110" s="34">
        <v>10064.833849999999</v>
      </c>
      <c r="L110" s="34">
        <v>119.1995</v>
      </c>
      <c r="M110" s="34">
        <v>0</v>
      </c>
      <c r="N110" s="34">
        <v>119.1995</v>
      </c>
      <c r="O110" s="34">
        <v>11212.062519999999</v>
      </c>
      <c r="P110" s="34">
        <v>4481.9432300000008</v>
      </c>
      <c r="Q110" s="34">
        <v>0</v>
      </c>
      <c r="R110" s="35">
        <v>4481.9432300000008</v>
      </c>
    </row>
    <row r="111" spans="1:18">
      <c r="A111" s="36"/>
      <c r="B111" s="36"/>
      <c r="C111" s="31" t="s">
        <v>156</v>
      </c>
      <c r="D111" s="31" t="s">
        <v>157</v>
      </c>
      <c r="E111" s="32">
        <v>500</v>
      </c>
      <c r="F111" s="33">
        <v>5683.3018700000002</v>
      </c>
      <c r="G111" s="34">
        <v>0</v>
      </c>
      <c r="H111" s="34">
        <v>5683.3018700000002</v>
      </c>
      <c r="I111" s="34">
        <v>19099.08396</v>
      </c>
      <c r="J111" s="34">
        <v>0</v>
      </c>
      <c r="K111" s="34">
        <v>19099.08396</v>
      </c>
      <c r="L111" s="34">
        <v>357.58420000000001</v>
      </c>
      <c r="M111" s="34">
        <v>0</v>
      </c>
      <c r="N111" s="34">
        <v>357.58420000000001</v>
      </c>
      <c r="O111" s="34">
        <v>25139.97003</v>
      </c>
      <c r="P111" s="34">
        <v>5378.1516300000003</v>
      </c>
      <c r="Q111" s="34">
        <v>0</v>
      </c>
      <c r="R111" s="35">
        <v>5378.1516300000003</v>
      </c>
    </row>
    <row r="112" spans="1:18">
      <c r="A112" s="36"/>
      <c r="B112" s="36"/>
      <c r="C112" s="31" t="s">
        <v>158</v>
      </c>
      <c r="D112" s="31" t="s">
        <v>159</v>
      </c>
      <c r="E112" s="32">
        <v>198</v>
      </c>
      <c r="F112" s="33">
        <v>1352.6753899999999</v>
      </c>
      <c r="G112" s="34">
        <v>0</v>
      </c>
      <c r="H112" s="34">
        <v>1352.6753899999999</v>
      </c>
      <c r="I112" s="34">
        <v>10866.856039999999</v>
      </c>
      <c r="J112" s="34">
        <v>17.199540000000002</v>
      </c>
      <c r="K112" s="34">
        <v>10884.05558</v>
      </c>
      <c r="L112" s="34">
        <v>146.90788000000001</v>
      </c>
      <c r="M112" s="34">
        <v>0</v>
      </c>
      <c r="N112" s="34">
        <v>146.90788000000001</v>
      </c>
      <c r="O112" s="34">
        <v>12383.638849999999</v>
      </c>
      <c r="P112" s="34">
        <v>4688.5911599999999</v>
      </c>
      <c r="Q112" s="34">
        <v>0</v>
      </c>
      <c r="R112" s="35">
        <v>4688.5911599999999</v>
      </c>
    </row>
    <row r="113" spans="1:18">
      <c r="A113" s="36"/>
      <c r="B113" s="36"/>
      <c r="C113" s="31" t="s">
        <v>160</v>
      </c>
      <c r="D113" s="31" t="s">
        <v>160</v>
      </c>
      <c r="E113" s="32">
        <v>509</v>
      </c>
      <c r="F113" s="33">
        <v>331.07278000000002</v>
      </c>
      <c r="G113" s="34">
        <v>0</v>
      </c>
      <c r="H113" s="34">
        <v>331.07278000000002</v>
      </c>
      <c r="I113" s="34">
        <v>11804.468419999999</v>
      </c>
      <c r="J113" s="34">
        <v>0</v>
      </c>
      <c r="K113" s="34">
        <v>11804.468419999999</v>
      </c>
      <c r="L113" s="34">
        <v>202.26559</v>
      </c>
      <c r="M113" s="34">
        <v>0</v>
      </c>
      <c r="N113" s="34">
        <v>202.26559</v>
      </c>
      <c r="O113" s="34">
        <v>12337.806789999999</v>
      </c>
      <c r="P113" s="34">
        <v>3819.5506</v>
      </c>
      <c r="Q113" s="34">
        <v>0</v>
      </c>
      <c r="R113" s="35">
        <v>3819.5506</v>
      </c>
    </row>
    <row r="114" spans="1:18">
      <c r="A114" s="36"/>
      <c r="B114" s="31" t="s">
        <v>161</v>
      </c>
      <c r="C114" s="31" t="s">
        <v>162</v>
      </c>
      <c r="D114" s="31" t="s">
        <v>162</v>
      </c>
      <c r="E114" s="32">
        <v>12</v>
      </c>
      <c r="F114" s="33">
        <v>8160.3899800000008</v>
      </c>
      <c r="G114" s="34">
        <v>0</v>
      </c>
      <c r="H114" s="34">
        <v>8160.3899800000008</v>
      </c>
      <c r="I114" s="34">
        <v>30452.79666</v>
      </c>
      <c r="J114" s="34">
        <v>58.73883</v>
      </c>
      <c r="K114" s="34">
        <v>30511.535489999998</v>
      </c>
      <c r="L114" s="34">
        <v>2384.53496</v>
      </c>
      <c r="M114" s="34">
        <v>0.83875</v>
      </c>
      <c r="N114" s="34">
        <v>2385.3737099999998</v>
      </c>
      <c r="O114" s="34">
        <v>41057.299180000002</v>
      </c>
      <c r="P114" s="34">
        <v>10847.54874</v>
      </c>
      <c r="Q114" s="34">
        <v>0</v>
      </c>
      <c r="R114" s="35">
        <v>10847.54874</v>
      </c>
    </row>
    <row r="115" spans="1:18">
      <c r="A115" s="36"/>
      <c r="B115" s="36"/>
      <c r="C115" s="31" t="s">
        <v>161</v>
      </c>
      <c r="D115" s="31" t="s">
        <v>161</v>
      </c>
      <c r="E115" s="32">
        <v>10</v>
      </c>
      <c r="F115" s="33">
        <v>89585.305319999999</v>
      </c>
      <c r="G115" s="34">
        <v>0</v>
      </c>
      <c r="H115" s="34">
        <v>89585.305319999999</v>
      </c>
      <c r="I115" s="34">
        <v>211884.69350999998</v>
      </c>
      <c r="J115" s="34">
        <v>1771.91876</v>
      </c>
      <c r="K115" s="34">
        <v>213656.61227000001</v>
      </c>
      <c r="L115" s="34">
        <v>44177.096619999997</v>
      </c>
      <c r="M115" s="34">
        <v>5823.2637999999997</v>
      </c>
      <c r="N115" s="34">
        <v>50000.360420000005</v>
      </c>
      <c r="O115" s="34">
        <v>353242.27801000001</v>
      </c>
      <c r="P115" s="34">
        <v>109988.46438999999</v>
      </c>
      <c r="Q115" s="34">
        <v>0</v>
      </c>
      <c r="R115" s="35">
        <v>109988.46438999999</v>
      </c>
    </row>
    <row r="116" spans="1:18">
      <c r="A116" s="36"/>
      <c r="B116" s="36"/>
      <c r="C116" s="36"/>
      <c r="D116" s="36"/>
      <c r="E116" s="37">
        <v>808</v>
      </c>
      <c r="F116" s="38">
        <v>10.439</v>
      </c>
      <c r="G116" s="39">
        <v>0</v>
      </c>
      <c r="H116" s="39">
        <v>10.439</v>
      </c>
      <c r="I116" s="39">
        <v>1.2709999999999999</v>
      </c>
      <c r="J116" s="39">
        <v>0</v>
      </c>
      <c r="K116" s="39">
        <v>1.2709999999999999</v>
      </c>
      <c r="L116" s="39">
        <v>3300.3492900000001</v>
      </c>
      <c r="M116" s="39">
        <v>0</v>
      </c>
      <c r="N116" s="39">
        <v>3300.3492900000001</v>
      </c>
      <c r="O116" s="39">
        <v>3312.0592900000001</v>
      </c>
      <c r="P116" s="39">
        <v>6015.4594500000003</v>
      </c>
      <c r="Q116" s="39">
        <v>0</v>
      </c>
      <c r="R116" s="40">
        <v>6015.4594500000003</v>
      </c>
    </row>
    <row r="117" spans="1:18">
      <c r="A117" s="36"/>
      <c r="B117" s="36"/>
      <c r="C117" s="36"/>
      <c r="D117" s="31" t="s">
        <v>163</v>
      </c>
      <c r="E117" s="32">
        <v>621</v>
      </c>
      <c r="F117" s="33">
        <v>10482.530279999999</v>
      </c>
      <c r="G117" s="34">
        <v>0</v>
      </c>
      <c r="H117" s="34">
        <v>10482.530279999999</v>
      </c>
      <c r="I117" s="34">
        <v>38438.624630000006</v>
      </c>
      <c r="J117" s="34">
        <v>82.75958</v>
      </c>
      <c r="K117" s="34">
        <v>38521.384210000004</v>
      </c>
      <c r="L117" s="34">
        <v>3057.7924900000003</v>
      </c>
      <c r="M117" s="34">
        <v>146.54704000000001</v>
      </c>
      <c r="N117" s="34">
        <v>3204.3395299999997</v>
      </c>
      <c r="O117" s="34">
        <v>52208.25402</v>
      </c>
      <c r="P117" s="34">
        <v>9524.2763800000012</v>
      </c>
      <c r="Q117" s="34">
        <v>0</v>
      </c>
      <c r="R117" s="35">
        <v>9524.2763800000012</v>
      </c>
    </row>
    <row r="118" spans="1:18">
      <c r="A118" s="36"/>
      <c r="B118" s="36"/>
      <c r="C118" s="31" t="s">
        <v>164</v>
      </c>
      <c r="D118" s="31" t="s">
        <v>164</v>
      </c>
      <c r="E118" s="32">
        <v>13</v>
      </c>
      <c r="F118" s="33">
        <v>12865.91855</v>
      </c>
      <c r="G118" s="34">
        <v>0</v>
      </c>
      <c r="H118" s="34">
        <v>12865.91855</v>
      </c>
      <c r="I118" s="34">
        <v>40479.742149999998</v>
      </c>
      <c r="J118" s="34">
        <v>183.81321</v>
      </c>
      <c r="K118" s="34">
        <v>40663.555359999998</v>
      </c>
      <c r="L118" s="34">
        <v>1814.3166000000001</v>
      </c>
      <c r="M118" s="34">
        <v>0</v>
      </c>
      <c r="N118" s="34">
        <v>1814.3166000000001</v>
      </c>
      <c r="O118" s="34">
        <v>55343.790509999999</v>
      </c>
      <c r="P118" s="34">
        <v>23036.505280000001</v>
      </c>
      <c r="Q118" s="34">
        <v>0</v>
      </c>
      <c r="R118" s="35">
        <v>23036.505280000001</v>
      </c>
    </row>
    <row r="119" spans="1:18">
      <c r="A119" s="36"/>
      <c r="B119" s="36"/>
      <c r="C119" s="36"/>
      <c r="D119" s="31" t="s">
        <v>165</v>
      </c>
      <c r="E119" s="32">
        <v>637</v>
      </c>
      <c r="F119" s="33">
        <v>90.539389999999997</v>
      </c>
      <c r="G119" s="34">
        <v>0</v>
      </c>
      <c r="H119" s="34">
        <v>90.539389999999997</v>
      </c>
      <c r="I119" s="34">
        <v>1717.6701</v>
      </c>
      <c r="J119" s="34">
        <v>0</v>
      </c>
      <c r="K119" s="34">
        <v>1717.6701</v>
      </c>
      <c r="L119" s="34">
        <v>32.8217</v>
      </c>
      <c r="M119" s="34">
        <v>0</v>
      </c>
      <c r="N119" s="34">
        <v>32.8217</v>
      </c>
      <c r="O119" s="34">
        <v>1841.0311899999999</v>
      </c>
      <c r="P119" s="34">
        <v>556.75297</v>
      </c>
      <c r="Q119" s="34">
        <v>0</v>
      </c>
      <c r="R119" s="35">
        <v>556.75297</v>
      </c>
    </row>
    <row r="120" spans="1:18">
      <c r="A120" s="36"/>
      <c r="B120" s="36"/>
      <c r="C120" s="31" t="s">
        <v>166</v>
      </c>
      <c r="D120" s="31" t="s">
        <v>166</v>
      </c>
      <c r="E120" s="32">
        <v>24</v>
      </c>
      <c r="F120" s="33">
        <v>13148.519189999999</v>
      </c>
      <c r="G120" s="34">
        <v>0</v>
      </c>
      <c r="H120" s="34">
        <v>13148.519189999999</v>
      </c>
      <c r="I120" s="34">
        <v>88830.822680000012</v>
      </c>
      <c r="J120" s="34">
        <v>302.18011999999999</v>
      </c>
      <c r="K120" s="34">
        <v>89133.002800000002</v>
      </c>
      <c r="L120" s="34">
        <v>16060.256429999999</v>
      </c>
      <c r="M120" s="34">
        <v>24.263360000000002</v>
      </c>
      <c r="N120" s="34">
        <v>16084.519789999998</v>
      </c>
      <c r="O120" s="34">
        <v>118366.04178</v>
      </c>
      <c r="P120" s="34">
        <v>40682.804479999999</v>
      </c>
      <c r="Q120" s="34">
        <v>0</v>
      </c>
      <c r="R120" s="35">
        <v>40682.804479999999</v>
      </c>
    </row>
    <row r="121" spans="1:18">
      <c r="A121" s="36"/>
      <c r="B121" s="36"/>
      <c r="C121" s="36"/>
      <c r="D121" s="31" t="s">
        <v>167</v>
      </c>
      <c r="E121" s="32">
        <v>607</v>
      </c>
      <c r="F121" s="33">
        <v>72.890679999999989</v>
      </c>
      <c r="G121" s="34">
        <v>0</v>
      </c>
      <c r="H121" s="34">
        <v>72.890679999999989</v>
      </c>
      <c r="I121" s="34">
        <v>342.29101000000003</v>
      </c>
      <c r="J121" s="34">
        <v>0</v>
      </c>
      <c r="K121" s="34">
        <v>342.29101000000003</v>
      </c>
      <c r="L121" s="34">
        <v>26.306699999999999</v>
      </c>
      <c r="M121" s="34">
        <v>0</v>
      </c>
      <c r="N121" s="34">
        <v>26.306699999999999</v>
      </c>
      <c r="O121" s="34">
        <v>441.48839000000004</v>
      </c>
      <c r="P121" s="34">
        <v>37.63767</v>
      </c>
      <c r="Q121" s="34">
        <v>0</v>
      </c>
      <c r="R121" s="35">
        <v>37.63767</v>
      </c>
    </row>
    <row r="122" spans="1:18">
      <c r="A122" s="36"/>
      <c r="B122" s="36"/>
      <c r="C122" s="36"/>
      <c r="D122" s="31" t="s">
        <v>168</v>
      </c>
      <c r="E122" s="32">
        <v>30</v>
      </c>
      <c r="F122" s="33">
        <v>299.43013000000002</v>
      </c>
      <c r="G122" s="34">
        <v>0</v>
      </c>
      <c r="H122" s="34">
        <v>299.43013000000002</v>
      </c>
      <c r="I122" s="34">
        <v>4930.0886100000007</v>
      </c>
      <c r="J122" s="34">
        <v>0</v>
      </c>
      <c r="K122" s="34">
        <v>4930.0886100000007</v>
      </c>
      <c r="L122" s="34">
        <v>181.00030999999998</v>
      </c>
      <c r="M122" s="34">
        <v>0</v>
      </c>
      <c r="N122" s="34">
        <v>181.00030999999998</v>
      </c>
      <c r="O122" s="34">
        <v>5410.5190499999999</v>
      </c>
      <c r="P122" s="34">
        <v>2373.0286700000001</v>
      </c>
      <c r="Q122" s="34">
        <v>0</v>
      </c>
      <c r="R122" s="35">
        <v>2373.0286700000001</v>
      </c>
    </row>
    <row r="123" spans="1:18">
      <c r="A123" s="36"/>
      <c r="B123" s="36"/>
      <c r="C123" s="36"/>
      <c r="D123" s="31" t="s">
        <v>169</v>
      </c>
      <c r="E123" s="32">
        <v>26</v>
      </c>
      <c r="F123" s="33">
        <v>139.36967000000001</v>
      </c>
      <c r="G123" s="34">
        <v>0</v>
      </c>
      <c r="H123" s="34">
        <v>139.36967000000001</v>
      </c>
      <c r="I123" s="34">
        <v>3295.4452500000002</v>
      </c>
      <c r="J123" s="34">
        <v>0.57677</v>
      </c>
      <c r="K123" s="34">
        <v>3296.0220199999999</v>
      </c>
      <c r="L123" s="34">
        <v>101.73080999999999</v>
      </c>
      <c r="M123" s="34">
        <v>0</v>
      </c>
      <c r="N123" s="34">
        <v>101.73080999999999</v>
      </c>
      <c r="O123" s="34">
        <v>3537.1224999999999</v>
      </c>
      <c r="P123" s="34">
        <v>1152.56098</v>
      </c>
      <c r="Q123" s="34">
        <v>0</v>
      </c>
      <c r="R123" s="35">
        <v>1152.56098</v>
      </c>
    </row>
    <row r="124" spans="1:18">
      <c r="A124" s="36"/>
      <c r="B124" s="36"/>
      <c r="C124" s="31" t="s">
        <v>170</v>
      </c>
      <c r="D124" s="31" t="s">
        <v>171</v>
      </c>
      <c r="E124" s="32">
        <v>17</v>
      </c>
      <c r="F124" s="33">
        <v>287.43634000000003</v>
      </c>
      <c r="G124" s="34">
        <v>0</v>
      </c>
      <c r="H124" s="34">
        <v>287.43634000000003</v>
      </c>
      <c r="I124" s="34">
        <v>4926.81934</v>
      </c>
      <c r="J124" s="34">
        <v>0.34549000000000002</v>
      </c>
      <c r="K124" s="34">
        <v>4927.1648299999997</v>
      </c>
      <c r="L124" s="34">
        <v>185.00826999999998</v>
      </c>
      <c r="M124" s="34">
        <v>0</v>
      </c>
      <c r="N124" s="34">
        <v>185.00826999999998</v>
      </c>
      <c r="O124" s="34">
        <v>5399.6094400000002</v>
      </c>
      <c r="P124" s="34">
        <v>2356.6118300000003</v>
      </c>
      <c r="Q124" s="34">
        <v>0</v>
      </c>
      <c r="R124" s="35">
        <v>2356.6118300000003</v>
      </c>
    </row>
    <row r="125" spans="1:18">
      <c r="A125" s="36"/>
      <c r="B125" s="36"/>
      <c r="C125" s="36"/>
      <c r="D125" s="31" t="s">
        <v>170</v>
      </c>
      <c r="E125" s="32">
        <v>15</v>
      </c>
      <c r="F125" s="33">
        <v>1162.7840700000002</v>
      </c>
      <c r="G125" s="34">
        <v>0</v>
      </c>
      <c r="H125" s="34">
        <v>1162.7840700000002</v>
      </c>
      <c r="I125" s="34">
        <v>17627.219989999998</v>
      </c>
      <c r="J125" s="34">
        <v>5.7448000000000006</v>
      </c>
      <c r="K125" s="34">
        <v>17632.964789999998</v>
      </c>
      <c r="L125" s="34">
        <v>192.1728</v>
      </c>
      <c r="M125" s="34">
        <v>0</v>
      </c>
      <c r="N125" s="34">
        <v>192.1728</v>
      </c>
      <c r="O125" s="34">
        <v>18987.92166</v>
      </c>
      <c r="P125" s="34">
        <v>3503.5989900000004</v>
      </c>
      <c r="Q125" s="34">
        <v>0</v>
      </c>
      <c r="R125" s="35">
        <v>3503.5989900000004</v>
      </c>
    </row>
    <row r="126" spans="1:18">
      <c r="A126" s="36"/>
      <c r="B126" s="36"/>
      <c r="C126" s="36"/>
      <c r="D126" s="31" t="s">
        <v>172</v>
      </c>
      <c r="E126" s="32">
        <v>18</v>
      </c>
      <c r="F126" s="33">
        <v>225.09864999999999</v>
      </c>
      <c r="G126" s="34">
        <v>0</v>
      </c>
      <c r="H126" s="34">
        <v>225.09864999999999</v>
      </c>
      <c r="I126" s="34">
        <v>4172.62201</v>
      </c>
      <c r="J126" s="34">
        <v>2.6874199999999999</v>
      </c>
      <c r="K126" s="34">
        <v>4175.3094300000002</v>
      </c>
      <c r="L126" s="34">
        <v>77.367699999999999</v>
      </c>
      <c r="M126" s="34">
        <v>0</v>
      </c>
      <c r="N126" s="34">
        <v>77.367699999999999</v>
      </c>
      <c r="O126" s="34">
        <v>4477.7757799999999</v>
      </c>
      <c r="P126" s="34">
        <v>4444.6239500000001</v>
      </c>
      <c r="Q126" s="34">
        <v>0</v>
      </c>
      <c r="R126" s="35">
        <v>4444.6239500000001</v>
      </c>
    </row>
    <row r="127" spans="1:18">
      <c r="A127" s="36"/>
      <c r="B127" s="36"/>
      <c r="C127" s="31" t="s">
        <v>173</v>
      </c>
      <c r="D127" s="31" t="s">
        <v>173</v>
      </c>
      <c r="E127" s="32">
        <v>19</v>
      </c>
      <c r="F127" s="33">
        <v>9477.1340299999993</v>
      </c>
      <c r="G127" s="34">
        <v>0</v>
      </c>
      <c r="H127" s="34">
        <v>9477.1340299999993</v>
      </c>
      <c r="I127" s="34">
        <v>70450.236049999992</v>
      </c>
      <c r="J127" s="34">
        <v>36.375999999999998</v>
      </c>
      <c r="K127" s="34">
        <v>70486.612049999996</v>
      </c>
      <c r="L127" s="34">
        <v>2949.5087999999996</v>
      </c>
      <c r="M127" s="34">
        <v>67.435500000000005</v>
      </c>
      <c r="N127" s="34">
        <v>3016.9442999999997</v>
      </c>
      <c r="O127" s="34">
        <v>82980.69038</v>
      </c>
      <c r="P127" s="34">
        <v>22307.831910000001</v>
      </c>
      <c r="Q127" s="34">
        <v>0</v>
      </c>
      <c r="R127" s="35">
        <v>22307.831910000001</v>
      </c>
    </row>
    <row r="128" spans="1:18">
      <c r="A128" s="36"/>
      <c r="B128" s="36"/>
      <c r="C128" s="36"/>
      <c r="D128" s="31" t="s">
        <v>174</v>
      </c>
      <c r="E128" s="32">
        <v>592</v>
      </c>
      <c r="F128" s="33">
        <v>80.41949000000001</v>
      </c>
      <c r="G128" s="34">
        <v>0</v>
      </c>
      <c r="H128" s="34">
        <v>80.41949000000001</v>
      </c>
      <c r="I128" s="34">
        <v>4438.5074599999998</v>
      </c>
      <c r="J128" s="34">
        <v>0</v>
      </c>
      <c r="K128" s="34">
        <v>4438.5074599999998</v>
      </c>
      <c r="L128" s="34">
        <v>76.021070000000009</v>
      </c>
      <c r="M128" s="34">
        <v>0</v>
      </c>
      <c r="N128" s="34">
        <v>76.021070000000009</v>
      </c>
      <c r="O128" s="34">
        <v>4594.9480199999998</v>
      </c>
      <c r="P128" s="34">
        <v>2385.5550699999999</v>
      </c>
      <c r="Q128" s="34">
        <v>0</v>
      </c>
      <c r="R128" s="35">
        <v>2385.5550699999999</v>
      </c>
    </row>
    <row r="129" spans="1:18">
      <c r="A129" s="36"/>
      <c r="B129" s="36"/>
      <c r="C129" s="36"/>
      <c r="D129" s="31" t="s">
        <v>175</v>
      </c>
      <c r="E129" s="32">
        <v>22</v>
      </c>
      <c r="F129" s="33">
        <v>36.66818</v>
      </c>
      <c r="G129" s="34">
        <v>0</v>
      </c>
      <c r="H129" s="34">
        <v>36.66818</v>
      </c>
      <c r="I129" s="34">
        <v>5962.3961799999997</v>
      </c>
      <c r="J129" s="34">
        <v>0</v>
      </c>
      <c r="K129" s="34">
        <v>5962.3961799999997</v>
      </c>
      <c r="L129" s="34">
        <v>19.04016</v>
      </c>
      <c r="M129" s="34">
        <v>0</v>
      </c>
      <c r="N129" s="34">
        <v>19.04016</v>
      </c>
      <c r="O129" s="34">
        <v>6018.1045199999999</v>
      </c>
      <c r="P129" s="34">
        <v>1622.3475700000001</v>
      </c>
      <c r="Q129" s="34">
        <v>0</v>
      </c>
      <c r="R129" s="35">
        <v>1622.3475700000001</v>
      </c>
    </row>
    <row r="130" spans="1:18">
      <c r="A130" s="36"/>
      <c r="B130" s="36"/>
      <c r="C130" s="36"/>
      <c r="D130" s="31" t="s">
        <v>176</v>
      </c>
      <c r="E130" s="32">
        <v>23</v>
      </c>
      <c r="F130" s="33">
        <v>229.66313</v>
      </c>
      <c r="G130" s="34">
        <v>0</v>
      </c>
      <c r="H130" s="34">
        <v>229.66313</v>
      </c>
      <c r="I130" s="34">
        <v>5771.8437699999995</v>
      </c>
      <c r="J130" s="34">
        <v>0</v>
      </c>
      <c r="K130" s="34">
        <v>5771.8437699999995</v>
      </c>
      <c r="L130" s="34">
        <v>84.026119999999992</v>
      </c>
      <c r="M130" s="34">
        <v>0</v>
      </c>
      <c r="N130" s="34">
        <v>84.026119999999992</v>
      </c>
      <c r="O130" s="34">
        <v>6085.5330199999999</v>
      </c>
      <c r="P130" s="34">
        <v>1826.5226599999999</v>
      </c>
      <c r="Q130" s="34">
        <v>0</v>
      </c>
      <c r="R130" s="35">
        <v>1826.5226599999999</v>
      </c>
    </row>
    <row r="131" spans="1:18">
      <c r="A131" s="36"/>
      <c r="B131" s="36"/>
      <c r="C131" s="31" t="s">
        <v>177</v>
      </c>
      <c r="D131" s="31" t="s">
        <v>178</v>
      </c>
      <c r="E131" s="32">
        <v>32</v>
      </c>
      <c r="F131" s="33">
        <v>5344.9121999999998</v>
      </c>
      <c r="G131" s="34">
        <v>0</v>
      </c>
      <c r="H131" s="34">
        <v>5344.9121999999998</v>
      </c>
      <c r="I131" s="34">
        <v>17911.729370000001</v>
      </c>
      <c r="J131" s="34">
        <v>0.61878999999999995</v>
      </c>
      <c r="K131" s="34">
        <v>17912.348160000001</v>
      </c>
      <c r="L131" s="34">
        <v>1916.6266799999999</v>
      </c>
      <c r="M131" s="34">
        <v>33.549999999999997</v>
      </c>
      <c r="N131" s="34">
        <v>1950.17668</v>
      </c>
      <c r="O131" s="34">
        <v>25207.437040000001</v>
      </c>
      <c r="P131" s="34">
        <v>9436.511480000001</v>
      </c>
      <c r="Q131" s="34">
        <v>0</v>
      </c>
      <c r="R131" s="35">
        <v>9436.511480000001</v>
      </c>
    </row>
    <row r="132" spans="1:18">
      <c r="A132" s="36"/>
      <c r="B132" s="36"/>
      <c r="C132" s="36"/>
      <c r="D132" s="31" t="s">
        <v>177</v>
      </c>
      <c r="E132" s="32">
        <v>33</v>
      </c>
      <c r="F132" s="33">
        <v>225.87773000000001</v>
      </c>
      <c r="G132" s="34">
        <v>0</v>
      </c>
      <c r="H132" s="34">
        <v>225.87773000000001</v>
      </c>
      <c r="I132" s="34">
        <v>17439.015059999998</v>
      </c>
      <c r="J132" s="34">
        <v>33.824640000000002</v>
      </c>
      <c r="K132" s="34">
        <v>17472.8397</v>
      </c>
      <c r="L132" s="34">
        <v>203.49146999999999</v>
      </c>
      <c r="M132" s="34">
        <v>0</v>
      </c>
      <c r="N132" s="34">
        <v>203.49146999999999</v>
      </c>
      <c r="O132" s="34">
        <v>17902.208899999998</v>
      </c>
      <c r="P132" s="34">
        <v>2048.2860300000002</v>
      </c>
      <c r="Q132" s="34">
        <v>0</v>
      </c>
      <c r="R132" s="35">
        <v>2048.2860300000002</v>
      </c>
    </row>
    <row r="133" spans="1:18">
      <c r="A133" s="36"/>
      <c r="B133" s="36"/>
      <c r="C133" s="31" t="s">
        <v>179</v>
      </c>
      <c r="D133" s="31" t="s">
        <v>179</v>
      </c>
      <c r="E133" s="32">
        <v>34</v>
      </c>
      <c r="F133" s="33">
        <v>38761.837789999998</v>
      </c>
      <c r="G133" s="34">
        <v>0</v>
      </c>
      <c r="H133" s="34">
        <v>38761.837789999998</v>
      </c>
      <c r="I133" s="34">
        <v>96609.397129999998</v>
      </c>
      <c r="J133" s="34">
        <v>53.946559999999998</v>
      </c>
      <c r="K133" s="34">
        <v>96663.343689999994</v>
      </c>
      <c r="L133" s="34">
        <v>14448.28368</v>
      </c>
      <c r="M133" s="34">
        <v>1353.52513</v>
      </c>
      <c r="N133" s="34">
        <v>15801.80881</v>
      </c>
      <c r="O133" s="34">
        <v>151226.99028999999</v>
      </c>
      <c r="P133" s="34">
        <v>73130.10854999999</v>
      </c>
      <c r="Q133" s="34">
        <v>0</v>
      </c>
      <c r="R133" s="35">
        <v>73130.10854999999</v>
      </c>
    </row>
    <row r="134" spans="1:18">
      <c r="A134" s="36"/>
      <c r="B134" s="36"/>
      <c r="C134" s="36"/>
      <c r="D134" s="31" t="s">
        <v>180</v>
      </c>
      <c r="E134" s="32">
        <v>503</v>
      </c>
      <c r="F134" s="33">
        <v>334.96100999999999</v>
      </c>
      <c r="G134" s="34">
        <v>0</v>
      </c>
      <c r="H134" s="34">
        <v>334.96100999999999</v>
      </c>
      <c r="I134" s="34">
        <v>17865.116409999999</v>
      </c>
      <c r="J134" s="34">
        <v>3.52413</v>
      </c>
      <c r="K134" s="34">
        <v>17868.64054</v>
      </c>
      <c r="L134" s="34">
        <v>279.35055</v>
      </c>
      <c r="M134" s="34">
        <v>0</v>
      </c>
      <c r="N134" s="34">
        <v>279.35055</v>
      </c>
      <c r="O134" s="34">
        <v>18482.952100000002</v>
      </c>
      <c r="P134" s="34">
        <v>5539.8619200000003</v>
      </c>
      <c r="Q134" s="34">
        <v>0</v>
      </c>
      <c r="R134" s="35">
        <v>5539.8619200000003</v>
      </c>
    </row>
    <row r="135" spans="1:18">
      <c r="A135" s="36"/>
      <c r="B135" s="36"/>
      <c r="C135" s="36"/>
      <c r="D135" s="31" t="s">
        <v>181</v>
      </c>
      <c r="E135" s="32">
        <v>751</v>
      </c>
      <c r="F135" s="33">
        <v>119.66377</v>
      </c>
      <c r="G135" s="34">
        <v>0</v>
      </c>
      <c r="H135" s="34">
        <v>119.66377</v>
      </c>
      <c r="I135" s="34">
        <v>4797.5216</v>
      </c>
      <c r="J135" s="34">
        <v>0</v>
      </c>
      <c r="K135" s="34">
        <v>4797.5216</v>
      </c>
      <c r="L135" s="34">
        <v>66.95989999999999</v>
      </c>
      <c r="M135" s="34">
        <v>0</v>
      </c>
      <c r="N135" s="34">
        <v>66.95989999999999</v>
      </c>
      <c r="O135" s="34">
        <v>4984.14527</v>
      </c>
      <c r="P135" s="34">
        <v>2340.1633900000002</v>
      </c>
      <c r="Q135" s="34">
        <v>0</v>
      </c>
      <c r="R135" s="35">
        <v>2340.1633900000002</v>
      </c>
    </row>
    <row r="136" spans="1:18">
      <c r="A136" s="36"/>
      <c r="B136" s="36"/>
      <c r="C136" s="31" t="s">
        <v>182</v>
      </c>
      <c r="D136" s="31" t="s">
        <v>182</v>
      </c>
      <c r="E136" s="32">
        <v>40</v>
      </c>
      <c r="F136" s="33">
        <v>4309.6807699999999</v>
      </c>
      <c r="G136" s="34">
        <v>0</v>
      </c>
      <c r="H136" s="34">
        <v>4309.6807699999999</v>
      </c>
      <c r="I136" s="34">
        <v>37809.476920000001</v>
      </c>
      <c r="J136" s="34">
        <v>0.36073</v>
      </c>
      <c r="K136" s="34">
        <v>37809.837650000001</v>
      </c>
      <c r="L136" s="34">
        <v>2077.9540999999999</v>
      </c>
      <c r="M136" s="34">
        <v>0</v>
      </c>
      <c r="N136" s="34">
        <v>2077.9540999999999</v>
      </c>
      <c r="O136" s="34">
        <v>44197.472520000003</v>
      </c>
      <c r="P136" s="34">
        <v>15833.60584</v>
      </c>
      <c r="Q136" s="34">
        <v>0</v>
      </c>
      <c r="R136" s="35">
        <v>15833.60584</v>
      </c>
    </row>
    <row r="137" spans="1:18">
      <c r="A137" s="36"/>
      <c r="B137" s="36"/>
      <c r="C137" s="36"/>
      <c r="D137" s="31" t="s">
        <v>183</v>
      </c>
      <c r="E137" s="32">
        <v>696</v>
      </c>
      <c r="F137" s="33">
        <v>47.298279999999998</v>
      </c>
      <c r="G137" s="34">
        <v>0</v>
      </c>
      <c r="H137" s="34">
        <v>47.298279999999998</v>
      </c>
      <c r="I137" s="34">
        <v>2659.2085000000002</v>
      </c>
      <c r="J137" s="34">
        <v>0</v>
      </c>
      <c r="K137" s="34">
        <v>2659.2085000000002</v>
      </c>
      <c r="L137" s="34">
        <v>90.643320000000003</v>
      </c>
      <c r="M137" s="34">
        <v>0</v>
      </c>
      <c r="N137" s="34">
        <v>90.643320000000003</v>
      </c>
      <c r="O137" s="34">
        <v>2797.1501000000003</v>
      </c>
      <c r="P137" s="34">
        <v>4033.3096700000001</v>
      </c>
      <c r="Q137" s="34">
        <v>0</v>
      </c>
      <c r="R137" s="35">
        <v>4033.3096700000001</v>
      </c>
    </row>
    <row r="138" spans="1:18">
      <c r="A138" s="36"/>
      <c r="B138" s="36"/>
      <c r="C138" s="31" t="s">
        <v>61</v>
      </c>
      <c r="D138" s="31" t="s">
        <v>184</v>
      </c>
      <c r="E138" s="32">
        <v>43</v>
      </c>
      <c r="F138" s="33">
        <v>2954.6073300000003</v>
      </c>
      <c r="G138" s="34">
        <v>0</v>
      </c>
      <c r="H138" s="34">
        <v>2954.6073300000003</v>
      </c>
      <c r="I138" s="34">
        <v>25421.545630000001</v>
      </c>
      <c r="J138" s="34">
        <v>0.34200000000000003</v>
      </c>
      <c r="K138" s="34">
        <v>25421.887629999997</v>
      </c>
      <c r="L138" s="34">
        <v>644.51294999999993</v>
      </c>
      <c r="M138" s="34">
        <v>0.46299000000000001</v>
      </c>
      <c r="N138" s="34">
        <v>644.97593999999992</v>
      </c>
      <c r="O138" s="34">
        <v>29021.4709</v>
      </c>
      <c r="P138" s="34">
        <v>9871.1125800000009</v>
      </c>
      <c r="Q138" s="34">
        <v>0</v>
      </c>
      <c r="R138" s="35">
        <v>9871.1125800000009</v>
      </c>
    </row>
    <row r="139" spans="1:18">
      <c r="A139" s="36"/>
      <c r="B139" s="36"/>
      <c r="C139" s="31" t="s">
        <v>185</v>
      </c>
      <c r="D139" s="31" t="s">
        <v>185</v>
      </c>
      <c r="E139" s="32">
        <v>41</v>
      </c>
      <c r="F139" s="33">
        <v>991.42790000000002</v>
      </c>
      <c r="G139" s="34">
        <v>0</v>
      </c>
      <c r="H139" s="34">
        <v>991.42790000000002</v>
      </c>
      <c r="I139" s="34">
        <v>14191.594499999999</v>
      </c>
      <c r="J139" s="34">
        <v>54.627180000000003</v>
      </c>
      <c r="K139" s="34">
        <v>14246.221680000001</v>
      </c>
      <c r="L139" s="34">
        <v>262.09174999999999</v>
      </c>
      <c r="M139" s="34">
        <v>0</v>
      </c>
      <c r="N139" s="34">
        <v>262.09174999999999</v>
      </c>
      <c r="O139" s="34">
        <v>15499.741330000001</v>
      </c>
      <c r="P139" s="34">
        <v>4074.4573399999999</v>
      </c>
      <c r="Q139" s="34">
        <v>0</v>
      </c>
      <c r="R139" s="35">
        <v>4074.4573399999999</v>
      </c>
    </row>
    <row r="140" spans="1:18">
      <c r="A140" s="36"/>
      <c r="B140" s="36"/>
      <c r="C140" s="31" t="s">
        <v>141</v>
      </c>
      <c r="D140" s="31" t="s">
        <v>141</v>
      </c>
      <c r="E140" s="32">
        <v>38</v>
      </c>
      <c r="F140" s="33">
        <v>1938.4354900000001</v>
      </c>
      <c r="G140" s="34">
        <v>0</v>
      </c>
      <c r="H140" s="34">
        <v>1938.4354900000001</v>
      </c>
      <c r="I140" s="34">
        <v>16676.389139999999</v>
      </c>
      <c r="J140" s="34">
        <v>0</v>
      </c>
      <c r="K140" s="34">
        <v>16676.389139999999</v>
      </c>
      <c r="L140" s="34">
        <v>419.75486000000001</v>
      </c>
      <c r="M140" s="34">
        <v>0</v>
      </c>
      <c r="N140" s="34">
        <v>419.75486000000001</v>
      </c>
      <c r="O140" s="34">
        <v>19034.57949</v>
      </c>
      <c r="P140" s="34">
        <v>4164.0203199999996</v>
      </c>
      <c r="Q140" s="34">
        <v>0</v>
      </c>
      <c r="R140" s="35">
        <v>4164.0203199999996</v>
      </c>
    </row>
    <row r="141" spans="1:18">
      <c r="A141" s="36"/>
      <c r="B141" s="36"/>
      <c r="C141" s="36"/>
      <c r="D141" s="31" t="s">
        <v>186</v>
      </c>
      <c r="E141" s="32">
        <v>588</v>
      </c>
      <c r="F141" s="33">
        <v>86.581090000000003</v>
      </c>
      <c r="G141" s="34">
        <v>0</v>
      </c>
      <c r="H141" s="34">
        <v>86.581090000000003</v>
      </c>
      <c r="I141" s="34">
        <v>2886.9335499999997</v>
      </c>
      <c r="J141" s="34">
        <v>0.67110000000000003</v>
      </c>
      <c r="K141" s="34">
        <v>2887.6046499999998</v>
      </c>
      <c r="L141" s="34">
        <v>121.99829</v>
      </c>
      <c r="M141" s="34">
        <v>0</v>
      </c>
      <c r="N141" s="34">
        <v>121.99829</v>
      </c>
      <c r="O141" s="34">
        <v>3096.1840299999999</v>
      </c>
      <c r="P141" s="34">
        <v>1081.7341899999999</v>
      </c>
      <c r="Q141" s="34">
        <v>0</v>
      </c>
      <c r="R141" s="35">
        <v>1081.7341899999999</v>
      </c>
    </row>
    <row r="142" spans="1:18">
      <c r="A142" s="36"/>
      <c r="B142" s="36"/>
      <c r="C142" s="36"/>
      <c r="D142" s="31" t="s">
        <v>187</v>
      </c>
      <c r="E142" s="32">
        <v>39</v>
      </c>
      <c r="F142" s="33">
        <v>143.04901000000001</v>
      </c>
      <c r="G142" s="34">
        <v>0</v>
      </c>
      <c r="H142" s="34">
        <v>143.04901000000001</v>
      </c>
      <c r="I142" s="34">
        <v>2096.7195299999998</v>
      </c>
      <c r="J142" s="34">
        <v>0</v>
      </c>
      <c r="K142" s="34">
        <v>2096.7195299999998</v>
      </c>
      <c r="L142" s="34">
        <v>78.888440000000003</v>
      </c>
      <c r="M142" s="34">
        <v>0</v>
      </c>
      <c r="N142" s="34">
        <v>78.888440000000003</v>
      </c>
      <c r="O142" s="34">
        <v>2318.6569800000002</v>
      </c>
      <c r="P142" s="34">
        <v>1922.4746299999999</v>
      </c>
      <c r="Q142" s="34">
        <v>0</v>
      </c>
      <c r="R142" s="35">
        <v>1922.4746299999999</v>
      </c>
    </row>
    <row r="143" spans="1:18">
      <c r="A143" s="36"/>
      <c r="B143" s="36"/>
      <c r="C143" s="31" t="s">
        <v>188</v>
      </c>
      <c r="D143" s="31" t="s">
        <v>188</v>
      </c>
      <c r="E143" s="32">
        <v>36</v>
      </c>
      <c r="F143" s="33">
        <v>2289.96414</v>
      </c>
      <c r="G143" s="34">
        <v>0</v>
      </c>
      <c r="H143" s="34">
        <v>2289.96414</v>
      </c>
      <c r="I143" s="34">
        <v>23990.76454</v>
      </c>
      <c r="J143" s="34">
        <v>5.8399999999999997E-3</v>
      </c>
      <c r="K143" s="34">
        <v>23990.770379999998</v>
      </c>
      <c r="L143" s="34">
        <v>861.73649999999998</v>
      </c>
      <c r="M143" s="34">
        <v>0</v>
      </c>
      <c r="N143" s="34">
        <v>861.73649999999998</v>
      </c>
      <c r="O143" s="34">
        <v>27142.471020000001</v>
      </c>
      <c r="P143" s="34">
        <v>6402.9799199999998</v>
      </c>
      <c r="Q143" s="34">
        <v>0</v>
      </c>
      <c r="R143" s="35">
        <v>6402.9799199999998</v>
      </c>
    </row>
    <row r="144" spans="1:18">
      <c r="A144" s="36"/>
      <c r="B144" s="36"/>
      <c r="C144" s="36"/>
      <c r="D144" s="31" t="s">
        <v>189</v>
      </c>
      <c r="E144" s="32">
        <v>466</v>
      </c>
      <c r="F144" s="33">
        <v>170.71392</v>
      </c>
      <c r="G144" s="34">
        <v>0</v>
      </c>
      <c r="H144" s="34">
        <v>170.71392</v>
      </c>
      <c r="I144" s="34">
        <v>2981.3947499999999</v>
      </c>
      <c r="J144" s="34">
        <v>2.43825</v>
      </c>
      <c r="K144" s="34">
        <v>2983.8330000000001</v>
      </c>
      <c r="L144" s="34">
        <v>2.8506999999999998</v>
      </c>
      <c r="M144" s="34">
        <v>0</v>
      </c>
      <c r="N144" s="34">
        <v>2.8506999999999998</v>
      </c>
      <c r="O144" s="34">
        <v>3157.3976200000002</v>
      </c>
      <c r="P144" s="34">
        <v>1440.1428899999999</v>
      </c>
      <c r="Q144" s="34">
        <v>0</v>
      </c>
      <c r="R144" s="35">
        <v>1440.1428899999999</v>
      </c>
    </row>
    <row r="145" spans="1:18">
      <c r="A145" s="36"/>
      <c r="B145" s="36"/>
      <c r="C145" s="36"/>
      <c r="D145" s="31" t="s">
        <v>190</v>
      </c>
      <c r="E145" s="32">
        <v>589</v>
      </c>
      <c r="F145" s="33">
        <v>53847.633909999997</v>
      </c>
      <c r="G145" s="34">
        <v>0</v>
      </c>
      <c r="H145" s="34">
        <v>53847.633909999997</v>
      </c>
      <c r="I145" s="34">
        <v>114448.38923999999</v>
      </c>
      <c r="J145" s="34">
        <v>736.03039999999999</v>
      </c>
      <c r="K145" s="34">
        <v>115184.41964000001</v>
      </c>
      <c r="L145" s="34">
        <v>111560.43837999999</v>
      </c>
      <c r="M145" s="34">
        <v>75977.491069999989</v>
      </c>
      <c r="N145" s="34">
        <v>187537.92945</v>
      </c>
      <c r="O145" s="34">
        <v>356569.98300000001</v>
      </c>
      <c r="P145" s="34">
        <v>16008.57179</v>
      </c>
      <c r="Q145" s="34">
        <v>0</v>
      </c>
      <c r="R145" s="35">
        <v>16008.57179</v>
      </c>
    </row>
    <row r="146" spans="1:18">
      <c r="A146" s="36"/>
      <c r="B146" s="36"/>
      <c r="C146" s="36"/>
      <c r="D146" s="31" t="s">
        <v>191</v>
      </c>
      <c r="E146" s="32">
        <v>709</v>
      </c>
      <c r="F146" s="33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17.573250000000002</v>
      </c>
      <c r="M146" s="34">
        <v>0</v>
      </c>
      <c r="N146" s="34">
        <v>17.573250000000002</v>
      </c>
      <c r="O146" s="34">
        <v>17.573250000000002</v>
      </c>
      <c r="P146" s="34">
        <v>0</v>
      </c>
      <c r="Q146" s="34">
        <v>0</v>
      </c>
      <c r="R146" s="35">
        <v>0</v>
      </c>
    </row>
    <row r="147" spans="1:18">
      <c r="A147" s="36"/>
      <c r="B147" s="31" t="s">
        <v>192</v>
      </c>
      <c r="C147" s="31" t="s">
        <v>193</v>
      </c>
      <c r="D147" s="31" t="s">
        <v>194</v>
      </c>
      <c r="E147" s="32">
        <v>698</v>
      </c>
      <c r="F147" s="33">
        <v>369.59509000000003</v>
      </c>
      <c r="G147" s="34">
        <v>0</v>
      </c>
      <c r="H147" s="34">
        <v>369.59509000000003</v>
      </c>
      <c r="I147" s="34">
        <v>144127.94628</v>
      </c>
      <c r="J147" s="34">
        <v>5.4000000000000001E-4</v>
      </c>
      <c r="K147" s="34">
        <v>144127.94681999998</v>
      </c>
      <c r="L147" s="34">
        <v>362.75166999999999</v>
      </c>
      <c r="M147" s="34">
        <v>93.203580000000002</v>
      </c>
      <c r="N147" s="34">
        <v>455.95524999999998</v>
      </c>
      <c r="O147" s="34">
        <v>144953.49716</v>
      </c>
      <c r="P147" s="34">
        <v>0</v>
      </c>
      <c r="Q147" s="34">
        <v>0</v>
      </c>
      <c r="R147" s="35">
        <v>0</v>
      </c>
    </row>
    <row r="148" spans="1:18">
      <c r="A148" s="36"/>
      <c r="B148" s="36"/>
      <c r="C148" s="36"/>
      <c r="D148" s="31" t="s">
        <v>192</v>
      </c>
      <c r="E148" s="32">
        <v>372</v>
      </c>
      <c r="F148" s="33">
        <v>29401.278190000001</v>
      </c>
      <c r="G148" s="34">
        <v>0</v>
      </c>
      <c r="H148" s="34">
        <v>29401.278190000001</v>
      </c>
      <c r="I148" s="34">
        <v>1078.24585</v>
      </c>
      <c r="J148" s="34">
        <v>1413.2959499999999</v>
      </c>
      <c r="K148" s="34">
        <v>2491.5418</v>
      </c>
      <c r="L148" s="34">
        <v>28236.898010000001</v>
      </c>
      <c r="M148" s="34">
        <v>3679.1817700000001</v>
      </c>
      <c r="N148" s="34">
        <v>31916.07978</v>
      </c>
      <c r="O148" s="34">
        <v>63808.899770000004</v>
      </c>
      <c r="P148" s="34">
        <v>43867.73631</v>
      </c>
      <c r="Q148" s="34">
        <v>0</v>
      </c>
      <c r="R148" s="35">
        <v>43867.73631</v>
      </c>
    </row>
    <row r="149" spans="1:18">
      <c r="A149" s="36"/>
      <c r="B149" s="36"/>
      <c r="C149" s="36"/>
      <c r="D149" s="36"/>
      <c r="E149" s="37">
        <v>556</v>
      </c>
      <c r="F149" s="38">
        <v>169.01026999999999</v>
      </c>
      <c r="G149" s="39">
        <v>0</v>
      </c>
      <c r="H149" s="39">
        <v>169.01026999999999</v>
      </c>
      <c r="I149" s="39">
        <v>68312.791859999998</v>
      </c>
      <c r="J149" s="39">
        <v>559.59082999999998</v>
      </c>
      <c r="K149" s="39">
        <v>68872.382689999999</v>
      </c>
      <c r="L149" s="39">
        <v>1662.6369399999999</v>
      </c>
      <c r="M149" s="39">
        <v>0</v>
      </c>
      <c r="N149" s="39">
        <v>1662.6369399999999</v>
      </c>
      <c r="O149" s="39">
        <v>70704.029900000009</v>
      </c>
      <c r="P149" s="39">
        <v>8092.2473099999997</v>
      </c>
      <c r="Q149" s="39">
        <v>0</v>
      </c>
      <c r="R149" s="40">
        <v>8092.2473099999997</v>
      </c>
    </row>
    <row r="150" spans="1:18">
      <c r="A150" s="36"/>
      <c r="B150" s="36"/>
      <c r="C150" s="36"/>
      <c r="D150" s="36"/>
      <c r="E150" s="37">
        <v>557</v>
      </c>
      <c r="F150" s="38">
        <v>8.0467200000000005</v>
      </c>
      <c r="G150" s="39">
        <v>0</v>
      </c>
      <c r="H150" s="39">
        <v>8.0467200000000005</v>
      </c>
      <c r="I150" s="39">
        <v>122234.53951999999</v>
      </c>
      <c r="J150" s="39">
        <v>875.09877000000006</v>
      </c>
      <c r="K150" s="39">
        <v>123109.63829</v>
      </c>
      <c r="L150" s="39">
        <v>9601.1198999999997</v>
      </c>
      <c r="M150" s="39">
        <v>247.96324999999999</v>
      </c>
      <c r="N150" s="39">
        <v>9849.0831500000004</v>
      </c>
      <c r="O150" s="39">
        <v>132966.76816000001</v>
      </c>
      <c r="P150" s="39">
        <v>8621.7390399999986</v>
      </c>
      <c r="Q150" s="39">
        <v>0</v>
      </c>
      <c r="R150" s="40">
        <v>8621.7390399999986</v>
      </c>
    </row>
    <row r="151" spans="1:18">
      <c r="A151" s="36"/>
      <c r="B151" s="36"/>
      <c r="C151" s="36"/>
      <c r="D151" s="36"/>
      <c r="E151" s="37">
        <v>566</v>
      </c>
      <c r="F151" s="38">
        <v>21641.374739999999</v>
      </c>
      <c r="G151" s="39">
        <v>0</v>
      </c>
      <c r="H151" s="39">
        <v>21641.374739999999</v>
      </c>
      <c r="I151" s="39">
        <v>114873.4569</v>
      </c>
      <c r="J151" s="39">
        <v>735.95097999999996</v>
      </c>
      <c r="K151" s="39">
        <v>115609.40788</v>
      </c>
      <c r="L151" s="39">
        <v>7198.1211199999998</v>
      </c>
      <c r="M151" s="39">
        <v>1304.8582699999999</v>
      </c>
      <c r="N151" s="39">
        <v>8502.9793900000004</v>
      </c>
      <c r="O151" s="39">
        <v>145753.76200999998</v>
      </c>
      <c r="P151" s="39">
        <v>50607.834909999998</v>
      </c>
      <c r="Q151" s="39">
        <v>0</v>
      </c>
      <c r="R151" s="40">
        <v>50607.834909999998</v>
      </c>
    </row>
    <row r="152" spans="1:18">
      <c r="A152" s="36"/>
      <c r="B152" s="36"/>
      <c r="C152" s="36"/>
      <c r="D152" s="36"/>
      <c r="E152" s="37">
        <v>373</v>
      </c>
      <c r="F152" s="38">
        <v>27696.354530000001</v>
      </c>
      <c r="G152" s="39">
        <v>0</v>
      </c>
      <c r="H152" s="39">
        <v>27696.354530000001</v>
      </c>
      <c r="I152" s="39">
        <v>139197.77940999999</v>
      </c>
      <c r="J152" s="39">
        <v>1508.0012899999999</v>
      </c>
      <c r="K152" s="39">
        <v>140705.78069999997</v>
      </c>
      <c r="L152" s="39">
        <v>10720.01964</v>
      </c>
      <c r="M152" s="39">
        <v>3257.7425099999996</v>
      </c>
      <c r="N152" s="39">
        <v>13977.76215</v>
      </c>
      <c r="O152" s="39">
        <v>182379.89738000001</v>
      </c>
      <c r="P152" s="39">
        <v>55627.200549999994</v>
      </c>
      <c r="Q152" s="39">
        <v>0</v>
      </c>
      <c r="R152" s="40">
        <v>55627.200549999994</v>
      </c>
    </row>
    <row r="153" spans="1:18">
      <c r="A153" s="36"/>
      <c r="B153" s="36"/>
      <c r="C153" s="36"/>
      <c r="D153" s="36"/>
      <c r="E153" s="37">
        <v>683</v>
      </c>
      <c r="F153" s="38">
        <v>0</v>
      </c>
      <c r="G153" s="39">
        <v>0</v>
      </c>
      <c r="H153" s="39">
        <v>0</v>
      </c>
      <c r="I153" s="39">
        <v>111333.87572</v>
      </c>
      <c r="J153" s="39">
        <v>48.195749999999997</v>
      </c>
      <c r="K153" s="39">
        <v>111382.07147</v>
      </c>
      <c r="L153" s="39">
        <v>793.20053000000007</v>
      </c>
      <c r="M153" s="39">
        <v>270.39022</v>
      </c>
      <c r="N153" s="39">
        <v>1063.5907500000001</v>
      </c>
      <c r="O153" s="39">
        <v>112445.66222</v>
      </c>
      <c r="P153" s="39">
        <v>0</v>
      </c>
      <c r="Q153" s="39">
        <v>0</v>
      </c>
      <c r="R153" s="40">
        <v>0</v>
      </c>
    </row>
    <row r="154" spans="1:18">
      <c r="A154" s="36"/>
      <c r="B154" s="36"/>
      <c r="C154" s="36"/>
      <c r="D154" s="31" t="s">
        <v>195</v>
      </c>
      <c r="E154" s="32">
        <v>519</v>
      </c>
      <c r="F154" s="33">
        <v>13228.305249999999</v>
      </c>
      <c r="G154" s="34">
        <v>0</v>
      </c>
      <c r="H154" s="34">
        <v>13228.305249999999</v>
      </c>
      <c r="I154" s="34">
        <v>75045.681140000001</v>
      </c>
      <c r="J154" s="34">
        <v>649.14092000000005</v>
      </c>
      <c r="K154" s="34">
        <v>75694.822060000006</v>
      </c>
      <c r="L154" s="34">
        <v>8032.1161300000003</v>
      </c>
      <c r="M154" s="34">
        <v>247.88132000000002</v>
      </c>
      <c r="N154" s="34">
        <v>8279.9974500000008</v>
      </c>
      <c r="O154" s="34">
        <v>97203.124760000006</v>
      </c>
      <c r="P154" s="34">
        <v>65316.979340000005</v>
      </c>
      <c r="Q154" s="34">
        <v>0</v>
      </c>
      <c r="R154" s="35">
        <v>65316.979340000005</v>
      </c>
    </row>
    <row r="155" spans="1:18">
      <c r="A155" s="36"/>
      <c r="B155" s="36"/>
      <c r="C155" s="36"/>
      <c r="D155" s="36"/>
      <c r="E155" s="37">
        <v>747</v>
      </c>
      <c r="F155" s="38">
        <v>0</v>
      </c>
      <c r="G155" s="39">
        <v>0</v>
      </c>
      <c r="H155" s="39">
        <v>0</v>
      </c>
      <c r="I155" s="39">
        <v>149562.89381000001</v>
      </c>
      <c r="J155" s="39">
        <v>0</v>
      </c>
      <c r="K155" s="39">
        <v>149562.89381000001</v>
      </c>
      <c r="L155" s="39">
        <v>94.361339999999998</v>
      </c>
      <c r="M155" s="39">
        <v>0</v>
      </c>
      <c r="N155" s="39">
        <v>94.361339999999998</v>
      </c>
      <c r="O155" s="39">
        <v>149657.25515000001</v>
      </c>
      <c r="P155" s="39">
        <v>0</v>
      </c>
      <c r="Q155" s="39">
        <v>0</v>
      </c>
      <c r="R155" s="40">
        <v>0</v>
      </c>
    </row>
    <row r="156" spans="1:18">
      <c r="A156" s="36"/>
      <c r="B156" s="36"/>
      <c r="C156" s="36"/>
      <c r="D156" s="31" t="s">
        <v>196</v>
      </c>
      <c r="E156" s="32">
        <v>546</v>
      </c>
      <c r="F156" s="33">
        <v>33318.09188</v>
      </c>
      <c r="G156" s="34">
        <v>0</v>
      </c>
      <c r="H156" s="34">
        <v>33318.09188</v>
      </c>
      <c r="I156" s="34">
        <v>74363.055989999993</v>
      </c>
      <c r="J156" s="34">
        <v>1304.1140500000001</v>
      </c>
      <c r="K156" s="34">
        <v>75667.170040000012</v>
      </c>
      <c r="L156" s="34">
        <v>7709.0695199999991</v>
      </c>
      <c r="M156" s="34">
        <v>743.99090999999999</v>
      </c>
      <c r="N156" s="34">
        <v>8453.0604299999995</v>
      </c>
      <c r="O156" s="34">
        <v>117438.32234999999</v>
      </c>
      <c r="P156" s="34">
        <v>21138.638850000003</v>
      </c>
      <c r="Q156" s="34">
        <v>0</v>
      </c>
      <c r="R156" s="35">
        <v>21138.638850000003</v>
      </c>
    </row>
    <row r="157" spans="1:18">
      <c r="A157" s="36"/>
      <c r="B157" s="36"/>
      <c r="C157" s="36"/>
      <c r="D157" s="31" t="s">
        <v>197</v>
      </c>
      <c r="E157" s="32">
        <v>829</v>
      </c>
      <c r="F157" s="33">
        <v>1125.7909099999999</v>
      </c>
      <c r="G157" s="34">
        <v>0</v>
      </c>
      <c r="H157" s="34">
        <v>1125.7909099999999</v>
      </c>
      <c r="I157" s="34">
        <v>6010.2906600000006</v>
      </c>
      <c r="J157" s="34">
        <v>0</v>
      </c>
      <c r="K157" s="34">
        <v>6010.2906600000006</v>
      </c>
      <c r="L157" s="34">
        <v>1285.1765500000001</v>
      </c>
      <c r="M157" s="34">
        <v>0.20130000000000001</v>
      </c>
      <c r="N157" s="34">
        <v>1285.3778500000001</v>
      </c>
      <c r="O157" s="34">
        <v>8421.4594199999992</v>
      </c>
      <c r="P157" s="34">
        <v>4102.2445200000002</v>
      </c>
      <c r="Q157" s="34">
        <v>0</v>
      </c>
      <c r="R157" s="35">
        <v>4102.2445200000002</v>
      </c>
    </row>
    <row r="158" spans="1:18">
      <c r="A158" s="36"/>
      <c r="B158" s="31" t="s">
        <v>198</v>
      </c>
      <c r="C158" s="31" t="s">
        <v>199</v>
      </c>
      <c r="D158" s="31" t="s">
        <v>199</v>
      </c>
      <c r="E158" s="32">
        <v>291</v>
      </c>
      <c r="F158" s="33">
        <v>2228.1507999999999</v>
      </c>
      <c r="G158" s="34">
        <v>0</v>
      </c>
      <c r="H158" s="34">
        <v>2228.1507999999999</v>
      </c>
      <c r="I158" s="34">
        <v>33772.585799999993</v>
      </c>
      <c r="J158" s="34">
        <v>74.392300000000006</v>
      </c>
      <c r="K158" s="34">
        <v>33846.9781</v>
      </c>
      <c r="L158" s="34">
        <v>1608.33881</v>
      </c>
      <c r="M158" s="34">
        <v>0</v>
      </c>
      <c r="N158" s="34">
        <v>1608.33881</v>
      </c>
      <c r="O158" s="34">
        <v>37683.467710000004</v>
      </c>
      <c r="P158" s="34">
        <v>6836.3580499999998</v>
      </c>
      <c r="Q158" s="34">
        <v>0</v>
      </c>
      <c r="R158" s="35">
        <v>6836.3580499999998</v>
      </c>
    </row>
    <row r="159" spans="1:18">
      <c r="A159" s="36"/>
      <c r="B159" s="36"/>
      <c r="C159" s="31" t="s">
        <v>200</v>
      </c>
      <c r="D159" s="31" t="s">
        <v>200</v>
      </c>
      <c r="E159" s="32">
        <v>293</v>
      </c>
      <c r="F159" s="33">
        <v>7815.5829599999997</v>
      </c>
      <c r="G159" s="34">
        <v>0</v>
      </c>
      <c r="H159" s="34">
        <v>7815.5829599999997</v>
      </c>
      <c r="I159" s="34">
        <v>27356.804179999999</v>
      </c>
      <c r="J159" s="34">
        <v>29.45955</v>
      </c>
      <c r="K159" s="34">
        <v>27386.263729999999</v>
      </c>
      <c r="L159" s="34">
        <v>1301.1076699999999</v>
      </c>
      <c r="M159" s="34">
        <v>33.549999999999997</v>
      </c>
      <c r="N159" s="34">
        <v>1334.6576699999998</v>
      </c>
      <c r="O159" s="34">
        <v>36536.504359999999</v>
      </c>
      <c r="P159" s="34">
        <v>7510.3665499999997</v>
      </c>
      <c r="Q159" s="34">
        <v>0</v>
      </c>
      <c r="R159" s="35">
        <v>7510.3665499999997</v>
      </c>
    </row>
    <row r="160" spans="1:18">
      <c r="A160" s="36"/>
      <c r="B160" s="36"/>
      <c r="C160" s="36"/>
      <c r="D160" s="31" t="s">
        <v>201</v>
      </c>
      <c r="E160" s="32">
        <v>295</v>
      </c>
      <c r="F160" s="33">
        <v>5061.6180700000004</v>
      </c>
      <c r="G160" s="34">
        <v>0</v>
      </c>
      <c r="H160" s="34">
        <v>5061.6180700000004</v>
      </c>
      <c r="I160" s="34">
        <v>4762.0846600000004</v>
      </c>
      <c r="J160" s="34">
        <v>25.689679999999999</v>
      </c>
      <c r="K160" s="34">
        <v>4787.7743399999999</v>
      </c>
      <c r="L160" s="34">
        <v>123.71314</v>
      </c>
      <c r="M160" s="34">
        <v>0</v>
      </c>
      <c r="N160" s="34">
        <v>123.71314</v>
      </c>
      <c r="O160" s="34">
        <v>9973.1055500000002</v>
      </c>
      <c r="P160" s="34">
        <v>3560.5847599999997</v>
      </c>
      <c r="Q160" s="34">
        <v>0</v>
      </c>
      <c r="R160" s="35">
        <v>3560.5847599999997</v>
      </c>
    </row>
    <row r="161" spans="1:18">
      <c r="A161" s="36"/>
      <c r="B161" s="36"/>
      <c r="C161" s="31" t="s">
        <v>202</v>
      </c>
      <c r="D161" s="31" t="s">
        <v>203</v>
      </c>
      <c r="E161" s="32">
        <v>297</v>
      </c>
      <c r="F161" s="33">
        <v>52104.245200000005</v>
      </c>
      <c r="G161" s="34">
        <v>0</v>
      </c>
      <c r="H161" s="34">
        <v>52104.245200000005</v>
      </c>
      <c r="I161" s="34">
        <v>99580.465370000005</v>
      </c>
      <c r="J161" s="34">
        <v>330.17728000000005</v>
      </c>
      <c r="K161" s="34">
        <v>99910.642650000009</v>
      </c>
      <c r="L161" s="34">
        <v>4240.9643900000001</v>
      </c>
      <c r="M161" s="34">
        <v>431.25559000000004</v>
      </c>
      <c r="N161" s="34">
        <v>4672.2199800000008</v>
      </c>
      <c r="O161" s="34">
        <v>156687.10783000002</v>
      </c>
      <c r="P161" s="34">
        <v>59616.148009999997</v>
      </c>
      <c r="Q161" s="34">
        <v>0</v>
      </c>
      <c r="R161" s="35">
        <v>59616.148009999997</v>
      </c>
    </row>
    <row r="162" spans="1:18">
      <c r="A162" s="36"/>
      <c r="B162" s="36"/>
      <c r="C162" s="36"/>
      <c r="D162" s="31" t="s">
        <v>204</v>
      </c>
      <c r="E162" s="32">
        <v>298</v>
      </c>
      <c r="F162" s="33">
        <v>464.55484000000001</v>
      </c>
      <c r="G162" s="34">
        <v>0</v>
      </c>
      <c r="H162" s="34">
        <v>464.55484000000001</v>
      </c>
      <c r="I162" s="34">
        <v>6625.2407800000001</v>
      </c>
      <c r="J162" s="34">
        <v>0</v>
      </c>
      <c r="K162" s="34">
        <v>6625.2407800000001</v>
      </c>
      <c r="L162" s="34">
        <v>148.68799999999999</v>
      </c>
      <c r="M162" s="34">
        <v>0</v>
      </c>
      <c r="N162" s="34">
        <v>148.68799999999999</v>
      </c>
      <c r="O162" s="34">
        <v>7238.48362</v>
      </c>
      <c r="P162" s="34">
        <v>3421.94328</v>
      </c>
      <c r="Q162" s="34">
        <v>0</v>
      </c>
      <c r="R162" s="35">
        <v>3421.94328</v>
      </c>
    </row>
    <row r="163" spans="1:18">
      <c r="A163" s="36"/>
      <c r="B163" s="36"/>
      <c r="C163" s="31" t="s">
        <v>198</v>
      </c>
      <c r="D163" s="31" t="s">
        <v>198</v>
      </c>
      <c r="E163" s="32">
        <v>289</v>
      </c>
      <c r="F163" s="33">
        <v>263265.66658000002</v>
      </c>
      <c r="G163" s="34">
        <v>33.339910000000003</v>
      </c>
      <c r="H163" s="34">
        <v>263299.00649</v>
      </c>
      <c r="I163" s="34">
        <v>256245.31651</v>
      </c>
      <c r="J163" s="34">
        <v>3761.58743</v>
      </c>
      <c r="K163" s="34">
        <v>260006.90393999999</v>
      </c>
      <c r="L163" s="34">
        <v>65563.85931</v>
      </c>
      <c r="M163" s="34">
        <v>20223.482410000001</v>
      </c>
      <c r="N163" s="34">
        <v>85787.341719999997</v>
      </c>
      <c r="O163" s="34">
        <v>609093.25214999996</v>
      </c>
      <c r="P163" s="34">
        <v>232706.35076</v>
      </c>
      <c r="Q163" s="34">
        <v>0</v>
      </c>
      <c r="R163" s="35">
        <v>232706.35076</v>
      </c>
    </row>
    <row r="164" spans="1:18">
      <c r="A164" s="36"/>
      <c r="B164" s="36"/>
      <c r="C164" s="36"/>
      <c r="D164" s="36"/>
      <c r="E164" s="37">
        <v>822</v>
      </c>
      <c r="F164" s="38">
        <v>0</v>
      </c>
      <c r="G164" s="39">
        <v>0</v>
      </c>
      <c r="H164" s="39">
        <v>0</v>
      </c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39">
        <v>0</v>
      </c>
      <c r="Q164" s="39">
        <v>0</v>
      </c>
      <c r="R164" s="40">
        <v>0</v>
      </c>
    </row>
    <row r="165" spans="1:18">
      <c r="A165" s="36"/>
      <c r="B165" s="36"/>
      <c r="C165" s="36"/>
      <c r="D165" s="36"/>
      <c r="E165" s="37">
        <v>851</v>
      </c>
      <c r="F165" s="38">
        <v>0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3.7709999999999999</v>
      </c>
      <c r="M165" s="39">
        <v>0</v>
      </c>
      <c r="N165" s="39">
        <v>3.7709999999999999</v>
      </c>
      <c r="O165" s="39">
        <v>3.7709999999999999</v>
      </c>
      <c r="P165" s="39">
        <v>0</v>
      </c>
      <c r="Q165" s="39">
        <v>0</v>
      </c>
      <c r="R165" s="40">
        <v>0</v>
      </c>
    </row>
    <row r="166" spans="1:18">
      <c r="A166" s="36"/>
      <c r="B166" s="36"/>
      <c r="C166" s="36"/>
      <c r="D166" s="31" t="s">
        <v>205</v>
      </c>
      <c r="E166" s="32">
        <v>610</v>
      </c>
      <c r="F166" s="33">
        <v>19180.806120000001</v>
      </c>
      <c r="G166" s="34">
        <v>0</v>
      </c>
      <c r="H166" s="34">
        <v>19180.806120000001</v>
      </c>
      <c r="I166" s="34">
        <v>74740.369640000004</v>
      </c>
      <c r="J166" s="34">
        <v>268.62476000000004</v>
      </c>
      <c r="K166" s="34">
        <v>75008.994400000011</v>
      </c>
      <c r="L166" s="34">
        <v>10563.50491</v>
      </c>
      <c r="M166" s="34">
        <v>1661.7857799999999</v>
      </c>
      <c r="N166" s="34">
        <v>12225.29069</v>
      </c>
      <c r="O166" s="34">
        <v>106415.09121</v>
      </c>
      <c r="P166" s="34">
        <v>66735.30588</v>
      </c>
      <c r="Q166" s="34">
        <v>0</v>
      </c>
      <c r="R166" s="35">
        <v>66735.30588</v>
      </c>
    </row>
    <row r="167" spans="1:18">
      <c r="A167" s="36"/>
      <c r="B167" s="36"/>
      <c r="C167" s="36"/>
      <c r="D167" s="31" t="s">
        <v>206</v>
      </c>
      <c r="E167" s="32">
        <v>673</v>
      </c>
      <c r="F167" s="33">
        <v>56.024999999999999</v>
      </c>
      <c r="G167" s="34">
        <v>0</v>
      </c>
      <c r="H167" s="34">
        <v>56.024999999999999</v>
      </c>
      <c r="I167" s="34">
        <v>16.13335</v>
      </c>
      <c r="J167" s="34">
        <v>0</v>
      </c>
      <c r="K167" s="34">
        <v>16.13335</v>
      </c>
      <c r="L167" s="34">
        <v>1307.98199</v>
      </c>
      <c r="M167" s="34">
        <v>0</v>
      </c>
      <c r="N167" s="34">
        <v>1307.98199</v>
      </c>
      <c r="O167" s="34">
        <v>1380.1403400000002</v>
      </c>
      <c r="P167" s="34">
        <v>2707.1424099999999</v>
      </c>
      <c r="Q167" s="34">
        <v>0</v>
      </c>
      <c r="R167" s="35">
        <v>2707.1424099999999</v>
      </c>
    </row>
    <row r="168" spans="1:18">
      <c r="A168" s="36"/>
      <c r="B168" s="36"/>
      <c r="C168" s="31" t="s">
        <v>207</v>
      </c>
      <c r="D168" s="31" t="s">
        <v>207</v>
      </c>
      <c r="E168" s="32">
        <v>301</v>
      </c>
      <c r="F168" s="33">
        <v>48955.345280000001</v>
      </c>
      <c r="G168" s="34">
        <v>0</v>
      </c>
      <c r="H168" s="34">
        <v>48955.345280000001</v>
      </c>
      <c r="I168" s="34">
        <v>36619.289360000002</v>
      </c>
      <c r="J168" s="34">
        <v>26.218779999999999</v>
      </c>
      <c r="K168" s="34">
        <v>36645.508139999998</v>
      </c>
      <c r="L168" s="34">
        <v>2002.7264</v>
      </c>
      <c r="M168" s="34">
        <v>8.7230000000000008</v>
      </c>
      <c r="N168" s="34">
        <v>2011.4494</v>
      </c>
      <c r="O168" s="34">
        <v>87612.302819999997</v>
      </c>
      <c r="P168" s="34">
        <v>8107.1777599999996</v>
      </c>
      <c r="Q168" s="34">
        <v>0</v>
      </c>
      <c r="R168" s="35">
        <v>8107.1777599999996</v>
      </c>
    </row>
    <row r="169" spans="1:18">
      <c r="A169" s="36"/>
      <c r="B169" s="36"/>
      <c r="C169" s="31" t="s">
        <v>208</v>
      </c>
      <c r="D169" s="31" t="s">
        <v>209</v>
      </c>
      <c r="E169" s="32">
        <v>302</v>
      </c>
      <c r="F169" s="33">
        <v>11465.99375</v>
      </c>
      <c r="G169" s="34">
        <v>0</v>
      </c>
      <c r="H169" s="34">
        <v>11465.99375</v>
      </c>
      <c r="I169" s="34">
        <v>80749.873420000004</v>
      </c>
      <c r="J169" s="34">
        <v>212.17531</v>
      </c>
      <c r="K169" s="34">
        <v>80962.04873000001</v>
      </c>
      <c r="L169" s="34">
        <v>5635.5962800000007</v>
      </c>
      <c r="M169" s="34">
        <v>11.91696</v>
      </c>
      <c r="N169" s="34">
        <v>5647.5132400000002</v>
      </c>
      <c r="O169" s="34">
        <v>98075.555720000004</v>
      </c>
      <c r="P169" s="34">
        <v>62796.148679999998</v>
      </c>
      <c r="Q169" s="34">
        <v>0</v>
      </c>
      <c r="R169" s="35">
        <v>62796.148679999998</v>
      </c>
    </row>
    <row r="170" spans="1:18">
      <c r="A170" s="36"/>
      <c r="B170" s="36"/>
      <c r="C170" s="36"/>
      <c r="D170" s="31" t="s">
        <v>210</v>
      </c>
      <c r="E170" s="32">
        <v>619</v>
      </c>
      <c r="F170" s="33">
        <v>6802.0533099999993</v>
      </c>
      <c r="G170" s="34">
        <v>0</v>
      </c>
      <c r="H170" s="34">
        <v>6802.0533099999993</v>
      </c>
      <c r="I170" s="34">
        <v>37771.196120000001</v>
      </c>
      <c r="J170" s="34">
        <v>0</v>
      </c>
      <c r="K170" s="34">
        <v>37771.196120000001</v>
      </c>
      <c r="L170" s="34">
        <v>590.01708999999994</v>
      </c>
      <c r="M170" s="34">
        <v>0</v>
      </c>
      <c r="N170" s="34">
        <v>590.01708999999994</v>
      </c>
      <c r="O170" s="34">
        <v>45163.266520000005</v>
      </c>
      <c r="P170" s="34">
        <v>6362.9777000000004</v>
      </c>
      <c r="Q170" s="34">
        <v>0</v>
      </c>
      <c r="R170" s="35">
        <v>6362.9777000000004</v>
      </c>
    </row>
    <row r="171" spans="1:18">
      <c r="A171" s="36"/>
      <c r="B171" s="36"/>
      <c r="C171" s="36"/>
      <c r="D171" s="36"/>
      <c r="E171" s="37">
        <v>770</v>
      </c>
      <c r="F171" s="38">
        <v>39.157690000000002</v>
      </c>
      <c r="G171" s="39">
        <v>0</v>
      </c>
      <c r="H171" s="39">
        <v>39.157690000000002</v>
      </c>
      <c r="I171" s="39">
        <v>894.26453000000004</v>
      </c>
      <c r="J171" s="39">
        <v>0</v>
      </c>
      <c r="K171" s="39">
        <v>894.26453000000004</v>
      </c>
      <c r="L171" s="39">
        <v>64.385220000000004</v>
      </c>
      <c r="M171" s="39">
        <v>0</v>
      </c>
      <c r="N171" s="39">
        <v>64.385220000000004</v>
      </c>
      <c r="O171" s="39">
        <v>997.80743999999993</v>
      </c>
      <c r="P171" s="39">
        <v>4385.1301399999993</v>
      </c>
      <c r="Q171" s="39">
        <v>0</v>
      </c>
      <c r="R171" s="40">
        <v>4385.1301399999993</v>
      </c>
    </row>
    <row r="172" spans="1:18">
      <c r="A172" s="36"/>
      <c r="B172" s="36"/>
      <c r="C172" s="36"/>
      <c r="D172" s="31" t="s">
        <v>211</v>
      </c>
      <c r="E172" s="32">
        <v>538</v>
      </c>
      <c r="F172" s="33">
        <v>293.00213000000002</v>
      </c>
      <c r="G172" s="34">
        <v>0</v>
      </c>
      <c r="H172" s="34">
        <v>293.00213000000002</v>
      </c>
      <c r="I172" s="34">
        <v>9736.4319299999988</v>
      </c>
      <c r="J172" s="34">
        <v>6.7946899999999992</v>
      </c>
      <c r="K172" s="34">
        <v>9743.2266199999995</v>
      </c>
      <c r="L172" s="34">
        <v>49.988459999999996</v>
      </c>
      <c r="M172" s="34">
        <v>0</v>
      </c>
      <c r="N172" s="34">
        <v>49.988459999999996</v>
      </c>
      <c r="O172" s="34">
        <v>10086.217210000001</v>
      </c>
      <c r="P172" s="34">
        <v>4038.1680999999999</v>
      </c>
      <c r="Q172" s="34">
        <v>0</v>
      </c>
      <c r="R172" s="35">
        <v>4038.1680999999999</v>
      </c>
    </row>
    <row r="173" spans="1:18">
      <c r="A173" s="36"/>
      <c r="B173" s="36"/>
      <c r="C173" s="36"/>
      <c r="D173" s="31" t="s">
        <v>212</v>
      </c>
      <c r="E173" s="32">
        <v>604</v>
      </c>
      <c r="F173" s="33">
        <v>8083.2617900000005</v>
      </c>
      <c r="G173" s="34">
        <v>0</v>
      </c>
      <c r="H173" s="34">
        <v>8083.2617900000005</v>
      </c>
      <c r="I173" s="34">
        <v>17440.181680000002</v>
      </c>
      <c r="J173" s="34">
        <v>0</v>
      </c>
      <c r="K173" s="34">
        <v>17440.181680000002</v>
      </c>
      <c r="L173" s="34">
        <v>757.66480000000001</v>
      </c>
      <c r="M173" s="34">
        <v>0</v>
      </c>
      <c r="N173" s="34">
        <v>757.66480000000001</v>
      </c>
      <c r="O173" s="34">
        <v>26281.108270000001</v>
      </c>
      <c r="P173" s="34">
        <v>13027.72509</v>
      </c>
      <c r="Q173" s="34">
        <v>0</v>
      </c>
      <c r="R173" s="35">
        <v>13027.72509</v>
      </c>
    </row>
    <row r="174" spans="1:18">
      <c r="A174" s="36"/>
      <c r="B174" s="36"/>
      <c r="C174" s="36"/>
      <c r="D174" s="31" t="s">
        <v>213</v>
      </c>
      <c r="E174" s="32">
        <v>786</v>
      </c>
      <c r="F174" s="33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52.094900000000003</v>
      </c>
      <c r="M174" s="34">
        <v>0</v>
      </c>
      <c r="N174" s="34">
        <v>52.094900000000003</v>
      </c>
      <c r="O174" s="34">
        <v>52.094900000000003</v>
      </c>
      <c r="P174" s="34">
        <v>0</v>
      </c>
      <c r="Q174" s="34">
        <v>0</v>
      </c>
      <c r="R174" s="35">
        <v>0</v>
      </c>
    </row>
    <row r="175" spans="1:18">
      <c r="A175" s="36"/>
      <c r="B175" s="36"/>
      <c r="C175" s="36"/>
      <c r="D175" s="31" t="s">
        <v>214</v>
      </c>
      <c r="E175" s="32">
        <v>765</v>
      </c>
      <c r="F175" s="33">
        <v>132.03771</v>
      </c>
      <c r="G175" s="34">
        <v>0</v>
      </c>
      <c r="H175" s="34">
        <v>132.03771</v>
      </c>
      <c r="I175" s="34">
        <v>1147.44219</v>
      </c>
      <c r="J175" s="34">
        <v>0</v>
      </c>
      <c r="K175" s="34">
        <v>1147.44219</v>
      </c>
      <c r="L175" s="34">
        <v>318.73050999999998</v>
      </c>
      <c r="M175" s="34">
        <v>0</v>
      </c>
      <c r="N175" s="34">
        <v>318.73050999999998</v>
      </c>
      <c r="O175" s="34">
        <v>1598.2104099999999</v>
      </c>
      <c r="P175" s="34">
        <v>4542.31772</v>
      </c>
      <c r="Q175" s="34">
        <v>0</v>
      </c>
      <c r="R175" s="35">
        <v>4542.31772</v>
      </c>
    </row>
    <row r="176" spans="1:18">
      <c r="A176" s="36"/>
      <c r="B176" s="36"/>
      <c r="C176" s="31" t="s">
        <v>215</v>
      </c>
      <c r="D176" s="31" t="s">
        <v>216</v>
      </c>
      <c r="E176" s="32">
        <v>309</v>
      </c>
      <c r="F176" s="33">
        <v>3871.5674199999999</v>
      </c>
      <c r="G176" s="34">
        <v>0</v>
      </c>
      <c r="H176" s="34">
        <v>3871.5674199999999</v>
      </c>
      <c r="I176" s="34">
        <v>35766.446450000003</v>
      </c>
      <c r="J176" s="34">
        <v>4.3858199999999998</v>
      </c>
      <c r="K176" s="34">
        <v>35770.832270000006</v>
      </c>
      <c r="L176" s="34">
        <v>2087.9659900000001</v>
      </c>
      <c r="M176" s="34">
        <v>0.33550000000000002</v>
      </c>
      <c r="N176" s="34">
        <v>2088.3014899999998</v>
      </c>
      <c r="O176" s="34">
        <v>41730.701179999996</v>
      </c>
      <c r="P176" s="34">
        <v>5542.0567099999998</v>
      </c>
      <c r="Q176" s="34">
        <v>0</v>
      </c>
      <c r="R176" s="35">
        <v>5542.0567099999998</v>
      </c>
    </row>
    <row r="177" spans="1:18">
      <c r="A177" s="36"/>
      <c r="B177" s="36"/>
      <c r="C177" s="31" t="s">
        <v>217</v>
      </c>
      <c r="D177" s="31" t="s">
        <v>218</v>
      </c>
      <c r="E177" s="32">
        <v>602</v>
      </c>
      <c r="F177" s="33">
        <v>88.576399999999992</v>
      </c>
      <c r="G177" s="34">
        <v>0</v>
      </c>
      <c r="H177" s="34">
        <v>88.576399999999992</v>
      </c>
      <c r="I177" s="34">
        <v>2769.0148899999999</v>
      </c>
      <c r="J177" s="34">
        <v>0</v>
      </c>
      <c r="K177" s="34">
        <v>2769.0148899999999</v>
      </c>
      <c r="L177" s="34">
        <v>477.99853000000002</v>
      </c>
      <c r="M177" s="34">
        <v>13.162000000000001</v>
      </c>
      <c r="N177" s="34">
        <v>491.16053000000005</v>
      </c>
      <c r="O177" s="34">
        <v>3348.75182</v>
      </c>
      <c r="P177" s="34">
        <v>2265.9801499999999</v>
      </c>
      <c r="Q177" s="34">
        <v>0</v>
      </c>
      <c r="R177" s="35">
        <v>2265.9801499999999</v>
      </c>
    </row>
    <row r="178" spans="1:18">
      <c r="A178" s="36"/>
      <c r="B178" s="36"/>
      <c r="C178" s="36"/>
      <c r="D178" s="31" t="s">
        <v>217</v>
      </c>
      <c r="E178" s="32">
        <v>311</v>
      </c>
      <c r="F178" s="33">
        <v>11147.17535</v>
      </c>
      <c r="G178" s="34">
        <v>0</v>
      </c>
      <c r="H178" s="34">
        <v>11147.17535</v>
      </c>
      <c r="I178" s="34">
        <v>29855.057550000001</v>
      </c>
      <c r="J178" s="34">
        <v>148.88816</v>
      </c>
      <c r="K178" s="34">
        <v>30003.94571</v>
      </c>
      <c r="L178" s="34">
        <v>2829.2634900000003</v>
      </c>
      <c r="M178" s="34">
        <v>122.56653999999999</v>
      </c>
      <c r="N178" s="34">
        <v>2951.8300299999996</v>
      </c>
      <c r="O178" s="34">
        <v>44102.951090000002</v>
      </c>
      <c r="P178" s="34">
        <v>17665.861260000001</v>
      </c>
      <c r="Q178" s="34">
        <v>0</v>
      </c>
      <c r="R178" s="35">
        <v>17665.861260000001</v>
      </c>
    </row>
    <row r="179" spans="1:18">
      <c r="A179" s="36"/>
      <c r="B179" s="36"/>
      <c r="C179" s="31" t="s">
        <v>219</v>
      </c>
      <c r="D179" s="31" t="s">
        <v>174</v>
      </c>
      <c r="E179" s="32">
        <v>300</v>
      </c>
      <c r="F179" s="33">
        <v>18341.3478</v>
      </c>
      <c r="G179" s="34">
        <v>0</v>
      </c>
      <c r="H179" s="34">
        <v>18341.3478</v>
      </c>
      <c r="I179" s="34">
        <v>30514.325659999999</v>
      </c>
      <c r="J179" s="34">
        <v>0.38985000000000003</v>
      </c>
      <c r="K179" s="34">
        <v>30514.715510000002</v>
      </c>
      <c r="L179" s="34">
        <v>1616.08401</v>
      </c>
      <c r="M179" s="34">
        <v>0</v>
      </c>
      <c r="N179" s="34">
        <v>1616.08401</v>
      </c>
      <c r="O179" s="34">
        <v>50472.147320000004</v>
      </c>
      <c r="P179" s="34">
        <v>5808.8359099999998</v>
      </c>
      <c r="Q179" s="34">
        <v>0</v>
      </c>
      <c r="R179" s="35">
        <v>5808.8359099999998</v>
      </c>
    </row>
    <row r="180" spans="1:18">
      <c r="A180" s="36"/>
      <c r="B180" s="36"/>
      <c r="C180" s="31" t="s">
        <v>220</v>
      </c>
      <c r="D180" s="31" t="s">
        <v>221</v>
      </c>
      <c r="E180" s="32">
        <v>599</v>
      </c>
      <c r="F180" s="33">
        <v>481.50774999999999</v>
      </c>
      <c r="G180" s="34">
        <v>0</v>
      </c>
      <c r="H180" s="34">
        <v>481.50774999999999</v>
      </c>
      <c r="I180" s="34">
        <v>1809.21768</v>
      </c>
      <c r="J180" s="34">
        <v>0</v>
      </c>
      <c r="K180" s="34">
        <v>1809.21768</v>
      </c>
      <c r="L180" s="34">
        <v>61.883940000000003</v>
      </c>
      <c r="M180" s="34">
        <v>0</v>
      </c>
      <c r="N180" s="34">
        <v>61.883940000000003</v>
      </c>
      <c r="O180" s="34">
        <v>2352.6093700000001</v>
      </c>
      <c r="P180" s="34">
        <v>2011.3201399999998</v>
      </c>
      <c r="Q180" s="34">
        <v>0</v>
      </c>
      <c r="R180" s="35">
        <v>2011.3201399999998</v>
      </c>
    </row>
    <row r="181" spans="1:18">
      <c r="A181" s="36"/>
      <c r="B181" s="36"/>
      <c r="C181" s="36"/>
      <c r="D181" s="31" t="s">
        <v>220</v>
      </c>
      <c r="E181" s="32">
        <v>290</v>
      </c>
      <c r="F181" s="33">
        <v>488.09575000000001</v>
      </c>
      <c r="G181" s="34">
        <v>0</v>
      </c>
      <c r="H181" s="34">
        <v>488.09575000000001</v>
      </c>
      <c r="I181" s="34">
        <v>9100.0759999999991</v>
      </c>
      <c r="J181" s="34">
        <v>0.13561000000000001</v>
      </c>
      <c r="K181" s="34">
        <v>9100.2116100000003</v>
      </c>
      <c r="L181" s="34">
        <v>233.47716</v>
      </c>
      <c r="M181" s="34">
        <v>0</v>
      </c>
      <c r="N181" s="34">
        <v>233.47716</v>
      </c>
      <c r="O181" s="34">
        <v>9821.7845199999992</v>
      </c>
      <c r="P181" s="34">
        <v>2886.07924</v>
      </c>
      <c r="Q181" s="34">
        <v>0</v>
      </c>
      <c r="R181" s="35">
        <v>2886.07924</v>
      </c>
    </row>
    <row r="182" spans="1:18">
      <c r="A182" s="36"/>
      <c r="B182" s="36"/>
      <c r="C182" s="31" t="s">
        <v>222</v>
      </c>
      <c r="D182" s="31" t="s">
        <v>223</v>
      </c>
      <c r="E182" s="32">
        <v>296</v>
      </c>
      <c r="F182" s="33">
        <v>6945.3278499999997</v>
      </c>
      <c r="G182" s="34">
        <v>0</v>
      </c>
      <c r="H182" s="34">
        <v>6945.3278499999997</v>
      </c>
      <c r="I182" s="34">
        <v>7811.3694800000003</v>
      </c>
      <c r="J182" s="34">
        <v>3.72546</v>
      </c>
      <c r="K182" s="34">
        <v>7815.0949400000009</v>
      </c>
      <c r="L182" s="34">
        <v>295.70966999999996</v>
      </c>
      <c r="M182" s="34">
        <v>0</v>
      </c>
      <c r="N182" s="34">
        <v>295.70966999999996</v>
      </c>
      <c r="O182" s="34">
        <v>15056.132460000001</v>
      </c>
      <c r="P182" s="34">
        <v>3517.9068900000002</v>
      </c>
      <c r="Q182" s="34">
        <v>0</v>
      </c>
      <c r="R182" s="35">
        <v>3517.9068900000002</v>
      </c>
    </row>
    <row r="183" spans="1:18">
      <c r="A183" s="36"/>
      <c r="B183" s="36"/>
      <c r="C183" s="31" t="s">
        <v>224</v>
      </c>
      <c r="D183" s="31" t="s">
        <v>224</v>
      </c>
      <c r="E183" s="32">
        <v>307</v>
      </c>
      <c r="F183" s="33">
        <v>645.07560999999998</v>
      </c>
      <c r="G183" s="34">
        <v>0</v>
      </c>
      <c r="H183" s="34">
        <v>645.07560999999998</v>
      </c>
      <c r="I183" s="34">
        <v>17788.891760000002</v>
      </c>
      <c r="J183" s="34">
        <v>1.7000000000000001E-4</v>
      </c>
      <c r="K183" s="34">
        <v>17788.891929999998</v>
      </c>
      <c r="L183" s="34">
        <v>527.62115000000006</v>
      </c>
      <c r="M183" s="34">
        <v>0</v>
      </c>
      <c r="N183" s="34">
        <v>527.62115000000006</v>
      </c>
      <c r="O183" s="34">
        <v>18961.58869</v>
      </c>
      <c r="P183" s="34">
        <v>5135.1373600000006</v>
      </c>
      <c r="Q183" s="34">
        <v>0</v>
      </c>
      <c r="R183" s="35">
        <v>5135.1373600000006</v>
      </c>
    </row>
    <row r="184" spans="1:18">
      <c r="A184" s="36"/>
      <c r="B184" s="36"/>
      <c r="C184" s="31" t="s">
        <v>225</v>
      </c>
      <c r="D184" s="31" t="s">
        <v>225</v>
      </c>
      <c r="E184" s="32">
        <v>306</v>
      </c>
      <c r="F184" s="33">
        <v>331.65085999999997</v>
      </c>
      <c r="G184" s="34">
        <v>0</v>
      </c>
      <c r="H184" s="34">
        <v>331.65085999999997</v>
      </c>
      <c r="I184" s="34">
        <v>11187.535330000001</v>
      </c>
      <c r="J184" s="34">
        <v>0.99087000000000003</v>
      </c>
      <c r="K184" s="34">
        <v>11188.526199999998</v>
      </c>
      <c r="L184" s="34">
        <v>224.19629999999998</v>
      </c>
      <c r="M184" s="34">
        <v>0</v>
      </c>
      <c r="N184" s="34">
        <v>224.19629999999998</v>
      </c>
      <c r="O184" s="34">
        <v>11744.37336</v>
      </c>
      <c r="P184" s="34">
        <v>2019.3728500000002</v>
      </c>
      <c r="Q184" s="34">
        <v>0</v>
      </c>
      <c r="R184" s="35">
        <v>2019.3728500000002</v>
      </c>
    </row>
    <row r="185" spans="1:18">
      <c r="A185" s="36"/>
      <c r="B185" s="31" t="s">
        <v>226</v>
      </c>
      <c r="C185" s="31" t="s">
        <v>227</v>
      </c>
      <c r="D185" s="31" t="s">
        <v>227</v>
      </c>
      <c r="E185" s="32">
        <v>203</v>
      </c>
      <c r="F185" s="33">
        <v>6265.0057100000004</v>
      </c>
      <c r="G185" s="34">
        <v>0</v>
      </c>
      <c r="H185" s="34">
        <v>6265.0057100000004</v>
      </c>
      <c r="I185" s="34">
        <v>12357.086429999999</v>
      </c>
      <c r="J185" s="34">
        <v>4.2052100000000001</v>
      </c>
      <c r="K185" s="34">
        <v>12361.291640000001</v>
      </c>
      <c r="L185" s="34">
        <v>420.08292</v>
      </c>
      <c r="M185" s="34">
        <v>3.355</v>
      </c>
      <c r="N185" s="34">
        <v>423.43791999999996</v>
      </c>
      <c r="O185" s="34">
        <v>19049.735270000001</v>
      </c>
      <c r="P185" s="34">
        <v>6699.0302599999995</v>
      </c>
      <c r="Q185" s="34">
        <v>0</v>
      </c>
      <c r="R185" s="35">
        <v>6699.0302599999995</v>
      </c>
    </row>
    <row r="186" spans="1:18">
      <c r="A186" s="36"/>
      <c r="B186" s="36"/>
      <c r="C186" s="36"/>
      <c r="D186" s="31" t="s">
        <v>228</v>
      </c>
      <c r="E186" s="32">
        <v>541</v>
      </c>
      <c r="F186" s="33">
        <v>725.85212000000001</v>
      </c>
      <c r="G186" s="34">
        <v>0</v>
      </c>
      <c r="H186" s="34">
        <v>725.85212000000001</v>
      </c>
      <c r="I186" s="34">
        <v>4530.8389000000006</v>
      </c>
      <c r="J186" s="34">
        <v>2.4199999999999998E-3</v>
      </c>
      <c r="K186" s="34">
        <v>4530.8413200000005</v>
      </c>
      <c r="L186" s="34">
        <v>137.49137999999999</v>
      </c>
      <c r="M186" s="34">
        <v>0</v>
      </c>
      <c r="N186" s="34">
        <v>137.49137999999999</v>
      </c>
      <c r="O186" s="34">
        <v>5394.1848200000004</v>
      </c>
      <c r="P186" s="34">
        <v>2238.08743</v>
      </c>
      <c r="Q186" s="34">
        <v>0</v>
      </c>
      <c r="R186" s="35">
        <v>2238.08743</v>
      </c>
    </row>
    <row r="187" spans="1:18">
      <c r="A187" s="36"/>
      <c r="B187" s="36"/>
      <c r="C187" s="31" t="s">
        <v>229</v>
      </c>
      <c r="D187" s="31" t="s">
        <v>230</v>
      </c>
      <c r="E187" s="32">
        <v>204</v>
      </c>
      <c r="F187" s="33">
        <v>6864.9793600000003</v>
      </c>
      <c r="G187" s="34">
        <v>0</v>
      </c>
      <c r="H187" s="34">
        <v>6864.9793600000003</v>
      </c>
      <c r="I187" s="34">
        <v>21668.50662</v>
      </c>
      <c r="J187" s="34">
        <v>9.373999999999999E-2</v>
      </c>
      <c r="K187" s="34">
        <v>21668.60036</v>
      </c>
      <c r="L187" s="34">
        <v>626.15755000000001</v>
      </c>
      <c r="M187" s="34">
        <v>0</v>
      </c>
      <c r="N187" s="34">
        <v>626.15755000000001</v>
      </c>
      <c r="O187" s="34">
        <v>29159.737269999998</v>
      </c>
      <c r="P187" s="34">
        <v>9834.4225299999998</v>
      </c>
      <c r="Q187" s="34">
        <v>0</v>
      </c>
      <c r="R187" s="35">
        <v>9834.4225299999998</v>
      </c>
    </row>
    <row r="188" spans="1:18">
      <c r="A188" s="36"/>
      <c r="B188" s="36"/>
      <c r="C188" s="31" t="s">
        <v>226</v>
      </c>
      <c r="D188" s="31" t="s">
        <v>226</v>
      </c>
      <c r="E188" s="32">
        <v>201</v>
      </c>
      <c r="F188" s="33">
        <v>39183.818249999997</v>
      </c>
      <c r="G188" s="34">
        <v>0</v>
      </c>
      <c r="H188" s="34">
        <v>39183.818249999997</v>
      </c>
      <c r="I188" s="34">
        <v>146677.85665</v>
      </c>
      <c r="J188" s="34">
        <v>435.20736999999997</v>
      </c>
      <c r="K188" s="34">
        <v>147113.06402000002</v>
      </c>
      <c r="L188" s="34">
        <v>4830.9507999999996</v>
      </c>
      <c r="M188" s="34">
        <v>110.66863000000001</v>
      </c>
      <c r="N188" s="34">
        <v>4941.6194299999997</v>
      </c>
      <c r="O188" s="34">
        <v>191238.50169999999</v>
      </c>
      <c r="P188" s="34">
        <v>47903.843829999998</v>
      </c>
      <c r="Q188" s="34">
        <v>0</v>
      </c>
      <c r="R188" s="35">
        <v>47903.843829999998</v>
      </c>
    </row>
    <row r="189" spans="1:18">
      <c r="A189" s="36"/>
      <c r="B189" s="36"/>
      <c r="C189" s="36"/>
      <c r="D189" s="31" t="s">
        <v>231</v>
      </c>
      <c r="E189" s="32">
        <v>712</v>
      </c>
      <c r="F189" s="33">
        <v>1203.2356499999999</v>
      </c>
      <c r="G189" s="34">
        <v>0</v>
      </c>
      <c r="H189" s="34">
        <v>1203.2356499999999</v>
      </c>
      <c r="I189" s="34">
        <v>2002.98245</v>
      </c>
      <c r="J189" s="34">
        <v>0</v>
      </c>
      <c r="K189" s="34">
        <v>2002.98245</v>
      </c>
      <c r="L189" s="34">
        <v>50.038669999999996</v>
      </c>
      <c r="M189" s="34">
        <v>0</v>
      </c>
      <c r="N189" s="34">
        <v>50.038669999999996</v>
      </c>
      <c r="O189" s="34">
        <v>3256.25677</v>
      </c>
      <c r="P189" s="34">
        <v>1464.8414399999999</v>
      </c>
      <c r="Q189" s="34">
        <v>0</v>
      </c>
      <c r="R189" s="35">
        <v>1464.8414399999999</v>
      </c>
    </row>
    <row r="190" spans="1:18">
      <c r="A190" s="36"/>
      <c r="B190" s="36"/>
      <c r="C190" s="36"/>
      <c r="D190" s="31" t="s">
        <v>232</v>
      </c>
      <c r="E190" s="32">
        <v>202</v>
      </c>
      <c r="F190" s="33">
        <v>349.28982000000002</v>
      </c>
      <c r="G190" s="34">
        <v>0</v>
      </c>
      <c r="H190" s="34">
        <v>349.28982000000002</v>
      </c>
      <c r="I190" s="34">
        <v>4065.4419900000003</v>
      </c>
      <c r="J190" s="34">
        <v>0</v>
      </c>
      <c r="K190" s="34">
        <v>4065.4419900000003</v>
      </c>
      <c r="L190" s="34">
        <v>79.239190000000008</v>
      </c>
      <c r="M190" s="34">
        <v>0</v>
      </c>
      <c r="N190" s="34">
        <v>79.239190000000008</v>
      </c>
      <c r="O190" s="34">
        <v>4493.9709999999995</v>
      </c>
      <c r="P190" s="34">
        <v>1594.3311799999999</v>
      </c>
      <c r="Q190" s="34">
        <v>0</v>
      </c>
      <c r="R190" s="35">
        <v>1594.3311799999999</v>
      </c>
    </row>
    <row r="191" spans="1:18">
      <c r="A191" s="36"/>
      <c r="B191" s="36"/>
      <c r="C191" s="36"/>
      <c r="D191" s="31" t="s">
        <v>233</v>
      </c>
      <c r="E191" s="32">
        <v>648</v>
      </c>
      <c r="F191" s="33">
        <v>3471.10178</v>
      </c>
      <c r="G191" s="34">
        <v>0</v>
      </c>
      <c r="H191" s="34">
        <v>3471.10178</v>
      </c>
      <c r="I191" s="34">
        <v>8515.0137400000003</v>
      </c>
      <c r="J191" s="34">
        <v>0</v>
      </c>
      <c r="K191" s="34">
        <v>8515.0137400000003</v>
      </c>
      <c r="L191" s="34">
        <v>36.208709999999996</v>
      </c>
      <c r="M191" s="34">
        <v>0</v>
      </c>
      <c r="N191" s="34">
        <v>36.208709999999996</v>
      </c>
      <c r="O191" s="34">
        <v>12022.32423</v>
      </c>
      <c r="P191" s="34">
        <v>882.48010999999997</v>
      </c>
      <c r="Q191" s="34">
        <v>0</v>
      </c>
      <c r="R191" s="35">
        <v>882.48010999999997</v>
      </c>
    </row>
    <row r="192" spans="1:18">
      <c r="A192" s="36"/>
      <c r="B192" s="36"/>
      <c r="C192" s="31" t="s">
        <v>234</v>
      </c>
      <c r="D192" s="31" t="s">
        <v>84</v>
      </c>
      <c r="E192" s="32">
        <v>207</v>
      </c>
      <c r="F192" s="33">
        <v>5117.8620899999996</v>
      </c>
      <c r="G192" s="34">
        <v>0</v>
      </c>
      <c r="H192" s="34">
        <v>5117.8620899999996</v>
      </c>
      <c r="I192" s="34">
        <v>31639.360850000001</v>
      </c>
      <c r="J192" s="34">
        <v>0.53227999999999998</v>
      </c>
      <c r="K192" s="34">
        <v>31639.89313</v>
      </c>
      <c r="L192" s="34">
        <v>1149.6403</v>
      </c>
      <c r="M192" s="34">
        <v>0</v>
      </c>
      <c r="N192" s="34">
        <v>1149.6403</v>
      </c>
      <c r="O192" s="34">
        <v>37907.395520000005</v>
      </c>
      <c r="P192" s="34">
        <v>5710.4560700000002</v>
      </c>
      <c r="Q192" s="34">
        <v>0</v>
      </c>
      <c r="R192" s="35">
        <v>5710.4560700000002</v>
      </c>
    </row>
    <row r="193" spans="1:18">
      <c r="A193" s="36"/>
      <c r="B193" s="36"/>
      <c r="C193" s="36"/>
      <c r="D193" s="31" t="s">
        <v>235</v>
      </c>
      <c r="E193" s="32">
        <v>209</v>
      </c>
      <c r="F193" s="33">
        <v>2977.9155699999997</v>
      </c>
      <c r="G193" s="34">
        <v>0</v>
      </c>
      <c r="H193" s="34">
        <v>2977.9155699999997</v>
      </c>
      <c r="I193" s="34">
        <v>5990.2643200000002</v>
      </c>
      <c r="J193" s="34">
        <v>0</v>
      </c>
      <c r="K193" s="34">
        <v>5990.2643200000002</v>
      </c>
      <c r="L193" s="34">
        <v>121.276</v>
      </c>
      <c r="M193" s="34">
        <v>0</v>
      </c>
      <c r="N193" s="34">
        <v>121.276</v>
      </c>
      <c r="O193" s="34">
        <v>9089.4558900000011</v>
      </c>
      <c r="P193" s="34">
        <v>1266.3195600000001</v>
      </c>
      <c r="Q193" s="34">
        <v>0</v>
      </c>
      <c r="R193" s="35">
        <v>1266.3195600000001</v>
      </c>
    </row>
    <row r="194" spans="1:18">
      <c r="A194" s="36"/>
      <c r="B194" s="36"/>
      <c r="C194" s="36"/>
      <c r="D194" s="31" t="s">
        <v>236</v>
      </c>
      <c r="E194" s="32">
        <v>778</v>
      </c>
      <c r="F194" s="33">
        <v>2.6949999999999998</v>
      </c>
      <c r="G194" s="34">
        <v>0</v>
      </c>
      <c r="H194" s="34">
        <v>2.6949999999999998</v>
      </c>
      <c r="I194" s="34">
        <v>823.82156999999995</v>
      </c>
      <c r="J194" s="34">
        <v>0</v>
      </c>
      <c r="K194" s="34">
        <v>823.82156999999995</v>
      </c>
      <c r="L194" s="34">
        <v>103.76902</v>
      </c>
      <c r="M194" s="34">
        <v>0</v>
      </c>
      <c r="N194" s="34">
        <v>103.76902</v>
      </c>
      <c r="O194" s="34">
        <v>930.28558999999996</v>
      </c>
      <c r="P194" s="34">
        <v>2733.9500400000002</v>
      </c>
      <c r="Q194" s="34">
        <v>0</v>
      </c>
      <c r="R194" s="35">
        <v>2733.9500400000002</v>
      </c>
    </row>
    <row r="195" spans="1:18">
      <c r="A195" s="36"/>
      <c r="B195" s="36"/>
      <c r="C195" s="31" t="s">
        <v>237</v>
      </c>
      <c r="D195" s="31" t="s">
        <v>237</v>
      </c>
      <c r="E195" s="32">
        <v>214</v>
      </c>
      <c r="F195" s="33">
        <v>1476.7516900000001</v>
      </c>
      <c r="G195" s="34">
        <v>0</v>
      </c>
      <c r="H195" s="34">
        <v>1476.7516900000001</v>
      </c>
      <c r="I195" s="34">
        <v>12803.089890000001</v>
      </c>
      <c r="J195" s="34">
        <v>41.19782</v>
      </c>
      <c r="K195" s="34">
        <v>12844.287710000001</v>
      </c>
      <c r="L195" s="34">
        <v>140.22769</v>
      </c>
      <c r="M195" s="34">
        <v>0</v>
      </c>
      <c r="N195" s="34">
        <v>140.22769</v>
      </c>
      <c r="O195" s="34">
        <v>14461.267089999999</v>
      </c>
      <c r="P195" s="34">
        <v>4788.1593899999998</v>
      </c>
      <c r="Q195" s="34">
        <v>0</v>
      </c>
      <c r="R195" s="35">
        <v>4788.1593899999998</v>
      </c>
    </row>
    <row r="196" spans="1:18">
      <c r="A196" s="36"/>
      <c r="B196" s="36"/>
      <c r="C196" s="36"/>
      <c r="D196" s="31" t="s">
        <v>238</v>
      </c>
      <c r="E196" s="32">
        <v>736</v>
      </c>
      <c r="F196" s="33">
        <v>2441.51685</v>
      </c>
      <c r="G196" s="34">
        <v>0</v>
      </c>
      <c r="H196" s="34">
        <v>2441.51685</v>
      </c>
      <c r="I196" s="34">
        <v>2352.2116499999997</v>
      </c>
      <c r="J196" s="34">
        <v>0</v>
      </c>
      <c r="K196" s="34">
        <v>2352.2116499999997</v>
      </c>
      <c r="L196" s="34">
        <v>55.24315</v>
      </c>
      <c r="M196" s="34">
        <v>0</v>
      </c>
      <c r="N196" s="34">
        <v>55.24315</v>
      </c>
      <c r="O196" s="34">
        <v>4848.9716500000004</v>
      </c>
      <c r="P196" s="34">
        <v>2421.6026200000001</v>
      </c>
      <c r="Q196" s="34">
        <v>0</v>
      </c>
      <c r="R196" s="35">
        <v>2421.6026200000001</v>
      </c>
    </row>
    <row r="197" spans="1:18">
      <c r="A197" s="36"/>
      <c r="B197" s="36"/>
      <c r="C197" s="31" t="s">
        <v>239</v>
      </c>
      <c r="D197" s="31" t="s">
        <v>239</v>
      </c>
      <c r="E197" s="32">
        <v>499</v>
      </c>
      <c r="F197" s="33">
        <v>1043.31675</v>
      </c>
      <c r="G197" s="34">
        <v>0</v>
      </c>
      <c r="H197" s="34">
        <v>1043.31675</v>
      </c>
      <c r="I197" s="34">
        <v>10586.459570000001</v>
      </c>
      <c r="J197" s="34">
        <v>5.8279999999999998E-2</v>
      </c>
      <c r="K197" s="34">
        <v>10586.51785</v>
      </c>
      <c r="L197" s="34">
        <v>196.09556000000001</v>
      </c>
      <c r="M197" s="34">
        <v>0</v>
      </c>
      <c r="N197" s="34">
        <v>196.09556000000001</v>
      </c>
      <c r="O197" s="34">
        <v>11825.93016</v>
      </c>
      <c r="P197" s="34">
        <v>5079.0328399999999</v>
      </c>
      <c r="Q197" s="34">
        <v>0</v>
      </c>
      <c r="R197" s="35">
        <v>5079.0328399999999</v>
      </c>
    </row>
    <row r="198" spans="1:18">
      <c r="A198" s="36"/>
      <c r="B198" s="36"/>
      <c r="C198" s="31" t="s">
        <v>240</v>
      </c>
      <c r="D198" s="31" t="s">
        <v>240</v>
      </c>
      <c r="E198" s="32">
        <v>480</v>
      </c>
      <c r="F198" s="33">
        <v>822.24261999999999</v>
      </c>
      <c r="G198" s="34">
        <v>0</v>
      </c>
      <c r="H198" s="34">
        <v>822.24261999999999</v>
      </c>
      <c r="I198" s="34">
        <v>8877.7053400000004</v>
      </c>
      <c r="J198" s="34">
        <v>3.6600000000000001E-2</v>
      </c>
      <c r="K198" s="34">
        <v>8877.7419399999999</v>
      </c>
      <c r="L198" s="34">
        <v>181.53841</v>
      </c>
      <c r="M198" s="34">
        <v>0</v>
      </c>
      <c r="N198" s="34">
        <v>181.53841</v>
      </c>
      <c r="O198" s="34">
        <v>9881.52297</v>
      </c>
      <c r="P198" s="34">
        <v>3106.9851699999999</v>
      </c>
      <c r="Q198" s="34">
        <v>0</v>
      </c>
      <c r="R198" s="35">
        <v>3106.9851699999999</v>
      </c>
    </row>
    <row r="199" spans="1:18">
      <c r="A199" s="36"/>
      <c r="B199" s="31" t="s">
        <v>241</v>
      </c>
      <c r="C199" s="31" t="s">
        <v>241</v>
      </c>
      <c r="D199" s="31" t="s">
        <v>241</v>
      </c>
      <c r="E199" s="32">
        <v>150</v>
      </c>
      <c r="F199" s="33">
        <v>39734.610289999997</v>
      </c>
      <c r="G199" s="34">
        <v>51.967370000000003</v>
      </c>
      <c r="H199" s="34">
        <v>39786.577659999995</v>
      </c>
      <c r="I199" s="34">
        <v>179325.50954</v>
      </c>
      <c r="J199" s="34">
        <v>1775.4193700000001</v>
      </c>
      <c r="K199" s="34">
        <v>181100.92890999999</v>
      </c>
      <c r="L199" s="34">
        <v>16490.369640000001</v>
      </c>
      <c r="M199" s="34">
        <v>1506.3355800000002</v>
      </c>
      <c r="N199" s="34">
        <v>17996.70522</v>
      </c>
      <c r="O199" s="34">
        <v>238884.21179</v>
      </c>
      <c r="P199" s="34">
        <v>144129.73287000001</v>
      </c>
      <c r="Q199" s="34">
        <v>0</v>
      </c>
      <c r="R199" s="35">
        <v>144129.73287000001</v>
      </c>
    </row>
    <row r="200" spans="1:18">
      <c r="A200" s="36"/>
      <c r="B200" s="36"/>
      <c r="C200" s="36"/>
      <c r="D200" s="36"/>
      <c r="E200" s="37">
        <v>845</v>
      </c>
      <c r="F200" s="38">
        <v>4.1660000000000004</v>
      </c>
      <c r="G200" s="39">
        <v>0</v>
      </c>
      <c r="H200" s="39">
        <v>4.1660000000000004</v>
      </c>
      <c r="I200" s="39">
        <v>0.54919000000000007</v>
      </c>
      <c r="J200" s="39">
        <v>0</v>
      </c>
      <c r="K200" s="39">
        <v>0.54919000000000007</v>
      </c>
      <c r="L200" s="39">
        <v>988.71861999999999</v>
      </c>
      <c r="M200" s="39">
        <v>8.0956200000000003</v>
      </c>
      <c r="N200" s="39">
        <v>996.81424000000004</v>
      </c>
      <c r="O200" s="39">
        <v>1001.52943</v>
      </c>
      <c r="P200" s="39">
        <v>0</v>
      </c>
      <c r="Q200" s="39">
        <v>0</v>
      </c>
      <c r="R200" s="40">
        <v>0</v>
      </c>
    </row>
    <row r="201" spans="1:18">
      <c r="A201" s="36"/>
      <c r="B201" s="36"/>
      <c r="C201" s="36"/>
      <c r="D201" s="31" t="s">
        <v>242</v>
      </c>
      <c r="E201" s="32">
        <v>631</v>
      </c>
      <c r="F201" s="33">
        <v>9146.0138399999996</v>
      </c>
      <c r="G201" s="34">
        <v>0</v>
      </c>
      <c r="H201" s="34">
        <v>9146.0138399999996</v>
      </c>
      <c r="I201" s="34">
        <v>67090.863540000006</v>
      </c>
      <c r="J201" s="34">
        <v>772.28453000000002</v>
      </c>
      <c r="K201" s="34">
        <v>67863.148069999996</v>
      </c>
      <c r="L201" s="34">
        <v>2365.35196</v>
      </c>
      <c r="M201" s="34">
        <v>59.816870000000002</v>
      </c>
      <c r="N201" s="34">
        <v>2425.1688300000001</v>
      </c>
      <c r="O201" s="34">
        <v>79434.33073999999</v>
      </c>
      <c r="P201" s="34">
        <v>34365.710729999999</v>
      </c>
      <c r="Q201" s="34">
        <v>0</v>
      </c>
      <c r="R201" s="35">
        <v>34365.710729999999</v>
      </c>
    </row>
    <row r="202" spans="1:18">
      <c r="A202" s="36"/>
      <c r="B202" s="36"/>
      <c r="C202" s="31" t="s">
        <v>243</v>
      </c>
      <c r="D202" s="31" t="s">
        <v>244</v>
      </c>
      <c r="E202" s="32">
        <v>162</v>
      </c>
      <c r="F202" s="33">
        <v>25897.419239999999</v>
      </c>
      <c r="G202" s="34">
        <v>0</v>
      </c>
      <c r="H202" s="34">
        <v>25897.419239999999</v>
      </c>
      <c r="I202" s="34">
        <v>34553.969960000002</v>
      </c>
      <c r="J202" s="34">
        <v>342.18860999999998</v>
      </c>
      <c r="K202" s="34">
        <v>34896.15857</v>
      </c>
      <c r="L202" s="34">
        <v>6614.0982899999999</v>
      </c>
      <c r="M202" s="34">
        <v>216.75484</v>
      </c>
      <c r="N202" s="34">
        <v>6830.8531299999995</v>
      </c>
      <c r="O202" s="34">
        <v>67624.430939999991</v>
      </c>
      <c r="P202" s="34">
        <v>42563.435770000004</v>
      </c>
      <c r="Q202" s="34">
        <v>0</v>
      </c>
      <c r="R202" s="35">
        <v>42563.435770000004</v>
      </c>
    </row>
    <row r="203" spans="1:18">
      <c r="A203" s="36"/>
      <c r="B203" s="36"/>
      <c r="C203" s="36"/>
      <c r="D203" s="31" t="s">
        <v>245</v>
      </c>
      <c r="E203" s="32">
        <v>484</v>
      </c>
      <c r="F203" s="33">
        <v>651.55760999999995</v>
      </c>
      <c r="G203" s="34">
        <v>0</v>
      </c>
      <c r="H203" s="34">
        <v>651.55760999999995</v>
      </c>
      <c r="I203" s="34">
        <v>39592.227220000001</v>
      </c>
      <c r="J203" s="34">
        <v>23.236229999999999</v>
      </c>
      <c r="K203" s="34">
        <v>39615.463450000003</v>
      </c>
      <c r="L203" s="34">
        <v>1434.8312800000001</v>
      </c>
      <c r="M203" s="34">
        <v>25.31737</v>
      </c>
      <c r="N203" s="34">
        <v>1460.1486499999999</v>
      </c>
      <c r="O203" s="34">
        <v>41727.169710000002</v>
      </c>
      <c r="P203" s="34">
        <v>15615.245510000001</v>
      </c>
      <c r="Q203" s="34">
        <v>0</v>
      </c>
      <c r="R203" s="35">
        <v>15615.245510000001</v>
      </c>
    </row>
    <row r="204" spans="1:18">
      <c r="A204" s="36"/>
      <c r="B204" s="36"/>
      <c r="C204" s="31" t="s">
        <v>246</v>
      </c>
      <c r="D204" s="31" t="s">
        <v>246</v>
      </c>
      <c r="E204" s="32">
        <v>151</v>
      </c>
      <c r="F204" s="33">
        <v>1414.90759</v>
      </c>
      <c r="G204" s="34">
        <v>0</v>
      </c>
      <c r="H204" s="34">
        <v>1414.90759</v>
      </c>
      <c r="I204" s="34">
        <v>24416.683430000001</v>
      </c>
      <c r="J204" s="34">
        <v>1.7940000000000001E-2</v>
      </c>
      <c r="K204" s="34">
        <v>24416.701370000002</v>
      </c>
      <c r="L204" s="34">
        <v>890.19325000000003</v>
      </c>
      <c r="M204" s="34">
        <v>0</v>
      </c>
      <c r="N204" s="34">
        <v>890.19325000000003</v>
      </c>
      <c r="O204" s="34">
        <v>26721.802210000002</v>
      </c>
      <c r="P204" s="34">
        <v>3156.5663799999998</v>
      </c>
      <c r="Q204" s="34">
        <v>0</v>
      </c>
      <c r="R204" s="35">
        <v>3156.5663799999998</v>
      </c>
    </row>
    <row r="205" spans="1:18">
      <c r="A205" s="36"/>
      <c r="B205" s="36"/>
      <c r="C205" s="31" t="s">
        <v>247</v>
      </c>
      <c r="D205" s="31" t="s">
        <v>129</v>
      </c>
      <c r="E205" s="32">
        <v>152</v>
      </c>
      <c r="F205" s="33">
        <v>887.94335999999998</v>
      </c>
      <c r="G205" s="34">
        <v>0</v>
      </c>
      <c r="H205" s="34">
        <v>887.94335999999998</v>
      </c>
      <c r="I205" s="34">
        <v>27297.235250000002</v>
      </c>
      <c r="J205" s="34">
        <v>3.6900000000000001E-3</v>
      </c>
      <c r="K205" s="34">
        <v>27297.238940000003</v>
      </c>
      <c r="L205" s="34">
        <v>509.92863</v>
      </c>
      <c r="M205" s="34">
        <v>0</v>
      </c>
      <c r="N205" s="34">
        <v>509.92863</v>
      </c>
      <c r="O205" s="34">
        <v>28695.110929999999</v>
      </c>
      <c r="P205" s="34">
        <v>4845.6718099999998</v>
      </c>
      <c r="Q205" s="34">
        <v>0</v>
      </c>
      <c r="R205" s="35">
        <v>4845.6718099999998</v>
      </c>
    </row>
    <row r="206" spans="1:18">
      <c r="A206" s="36"/>
      <c r="B206" s="36"/>
      <c r="C206" s="31" t="s">
        <v>248</v>
      </c>
      <c r="D206" s="31" t="s">
        <v>248</v>
      </c>
      <c r="E206" s="32">
        <v>485</v>
      </c>
      <c r="F206" s="33">
        <v>537.91472999999996</v>
      </c>
      <c r="G206" s="34">
        <v>0</v>
      </c>
      <c r="H206" s="34">
        <v>537.91472999999996</v>
      </c>
      <c r="I206" s="34">
        <v>16016.4735</v>
      </c>
      <c r="J206" s="34">
        <v>0</v>
      </c>
      <c r="K206" s="34">
        <v>16016.4735</v>
      </c>
      <c r="L206" s="34">
        <v>177.80110999999999</v>
      </c>
      <c r="M206" s="34">
        <v>0</v>
      </c>
      <c r="N206" s="34">
        <v>177.80110999999999</v>
      </c>
      <c r="O206" s="34">
        <v>16732.189340000001</v>
      </c>
      <c r="P206" s="34">
        <v>3802.8244599999998</v>
      </c>
      <c r="Q206" s="34">
        <v>0</v>
      </c>
      <c r="R206" s="35">
        <v>3802.8244599999998</v>
      </c>
    </row>
    <row r="207" spans="1:18">
      <c r="A207" s="36"/>
      <c r="B207" s="36"/>
      <c r="C207" s="31" t="s">
        <v>249</v>
      </c>
      <c r="D207" s="31" t="s">
        <v>250</v>
      </c>
      <c r="E207" s="32">
        <v>157</v>
      </c>
      <c r="F207" s="33">
        <v>1356.06531</v>
      </c>
      <c r="G207" s="34">
        <v>0</v>
      </c>
      <c r="H207" s="34">
        <v>1356.06531</v>
      </c>
      <c r="I207" s="34">
        <v>27052.764920000001</v>
      </c>
      <c r="J207" s="34">
        <v>3.3280000000000004E-2</v>
      </c>
      <c r="K207" s="34">
        <v>27052.798199999997</v>
      </c>
      <c r="L207" s="34">
        <v>564.54228000000001</v>
      </c>
      <c r="M207" s="34">
        <v>0</v>
      </c>
      <c r="N207" s="34">
        <v>564.54228000000001</v>
      </c>
      <c r="O207" s="34">
        <v>28973.405790000001</v>
      </c>
      <c r="P207" s="34">
        <v>4626.7265800000005</v>
      </c>
      <c r="Q207" s="34">
        <v>0</v>
      </c>
      <c r="R207" s="35">
        <v>4626.7265800000005</v>
      </c>
    </row>
    <row r="208" spans="1:18">
      <c r="A208" s="36"/>
      <c r="B208" s="36"/>
      <c r="C208" s="31" t="s">
        <v>251</v>
      </c>
      <c r="D208" s="31" t="s">
        <v>252</v>
      </c>
      <c r="E208" s="32">
        <v>490</v>
      </c>
      <c r="F208" s="33">
        <v>2413.529</v>
      </c>
      <c r="G208" s="34">
        <v>0</v>
      </c>
      <c r="H208" s="34">
        <v>2413.529</v>
      </c>
      <c r="I208" s="34">
        <v>15045.236800000001</v>
      </c>
      <c r="J208" s="34">
        <v>33.374099999999999</v>
      </c>
      <c r="K208" s="34">
        <v>15078.6109</v>
      </c>
      <c r="L208" s="34">
        <v>272.07896</v>
      </c>
      <c r="M208" s="34">
        <v>0</v>
      </c>
      <c r="N208" s="34">
        <v>272.07896</v>
      </c>
      <c r="O208" s="34">
        <v>17764.218860000001</v>
      </c>
      <c r="P208" s="34">
        <v>8348.8935500000007</v>
      </c>
      <c r="Q208" s="34">
        <v>0</v>
      </c>
      <c r="R208" s="35">
        <v>8348.8935500000007</v>
      </c>
    </row>
    <row r="209" spans="1:18">
      <c r="A209" s="36"/>
      <c r="B209" s="36"/>
      <c r="C209" s="31" t="s">
        <v>253</v>
      </c>
      <c r="D209" s="31" t="s">
        <v>254</v>
      </c>
      <c r="E209" s="32">
        <v>161</v>
      </c>
      <c r="F209" s="33">
        <v>1351.6951100000001</v>
      </c>
      <c r="G209" s="34">
        <v>0</v>
      </c>
      <c r="H209" s="34">
        <v>1351.6951100000001</v>
      </c>
      <c r="I209" s="34">
        <v>17425.15338</v>
      </c>
      <c r="J209" s="34">
        <v>3.1600000000000003E-2</v>
      </c>
      <c r="K209" s="34">
        <v>17425.184980000002</v>
      </c>
      <c r="L209" s="34">
        <v>695.87764000000004</v>
      </c>
      <c r="M209" s="34">
        <v>0</v>
      </c>
      <c r="N209" s="34">
        <v>695.87764000000004</v>
      </c>
      <c r="O209" s="34">
        <v>19472.757730000001</v>
      </c>
      <c r="P209" s="34">
        <v>3598.2302</v>
      </c>
      <c r="Q209" s="34">
        <v>0</v>
      </c>
      <c r="R209" s="35">
        <v>3598.2302</v>
      </c>
    </row>
    <row r="210" spans="1:18">
      <c r="A210" s="36"/>
      <c r="B210" s="36"/>
      <c r="C210" s="31" t="s">
        <v>255</v>
      </c>
      <c r="D210" s="31" t="s">
        <v>256</v>
      </c>
      <c r="E210" s="32">
        <v>838</v>
      </c>
      <c r="F210" s="33">
        <v>9.5002499999999994</v>
      </c>
      <c r="G210" s="34">
        <v>0</v>
      </c>
      <c r="H210" s="34">
        <v>9.5002499999999994</v>
      </c>
      <c r="I210" s="34">
        <v>1470.35175</v>
      </c>
      <c r="J210" s="34">
        <v>1.68733</v>
      </c>
      <c r="K210" s="34">
        <v>1472.03908</v>
      </c>
      <c r="L210" s="34">
        <v>64.689400000000006</v>
      </c>
      <c r="M210" s="34">
        <v>0</v>
      </c>
      <c r="N210" s="34">
        <v>64.689400000000006</v>
      </c>
      <c r="O210" s="34">
        <v>1546.22873</v>
      </c>
      <c r="P210" s="34">
        <v>2195.0462799999996</v>
      </c>
      <c r="Q210" s="34">
        <v>0</v>
      </c>
      <c r="R210" s="35">
        <v>2195.0462799999996</v>
      </c>
    </row>
    <row r="211" spans="1:18">
      <c r="A211" s="36"/>
      <c r="B211" s="36"/>
      <c r="C211" s="31" t="s">
        <v>257</v>
      </c>
      <c r="D211" s="31" t="s">
        <v>258</v>
      </c>
      <c r="E211" s="32">
        <v>486</v>
      </c>
      <c r="F211" s="33">
        <v>279.10435999999999</v>
      </c>
      <c r="G211" s="34">
        <v>0</v>
      </c>
      <c r="H211" s="34">
        <v>279.10435999999999</v>
      </c>
      <c r="I211" s="34">
        <v>10882.32762</v>
      </c>
      <c r="J211" s="34">
        <v>1.4827300000000001</v>
      </c>
      <c r="K211" s="34">
        <v>10883.81035</v>
      </c>
      <c r="L211" s="34">
        <v>226.77504999999999</v>
      </c>
      <c r="M211" s="34">
        <v>0</v>
      </c>
      <c r="N211" s="34">
        <v>226.77504999999999</v>
      </c>
      <c r="O211" s="34">
        <v>11389.689759999999</v>
      </c>
      <c r="P211" s="34">
        <v>1591.9199599999999</v>
      </c>
      <c r="Q211" s="34">
        <v>0</v>
      </c>
      <c r="R211" s="35">
        <v>1591.9199599999999</v>
      </c>
    </row>
    <row r="212" spans="1:18">
      <c r="A212" s="36"/>
      <c r="B212" s="36"/>
      <c r="C212" s="36"/>
      <c r="D212" s="31" t="s">
        <v>259</v>
      </c>
      <c r="E212" s="32">
        <v>590</v>
      </c>
      <c r="F212" s="33">
        <v>49.700859999999999</v>
      </c>
      <c r="G212" s="34">
        <v>0</v>
      </c>
      <c r="H212" s="34">
        <v>49.700859999999999</v>
      </c>
      <c r="I212" s="34">
        <v>1998.53351</v>
      </c>
      <c r="J212" s="34">
        <v>0</v>
      </c>
      <c r="K212" s="34">
        <v>1998.53351</v>
      </c>
      <c r="L212" s="34">
        <v>41.595039999999997</v>
      </c>
      <c r="M212" s="34">
        <v>0</v>
      </c>
      <c r="N212" s="34">
        <v>41.595039999999997</v>
      </c>
      <c r="O212" s="34">
        <v>2089.8294099999998</v>
      </c>
      <c r="P212" s="34">
        <v>2040.64716</v>
      </c>
      <c r="Q212" s="34">
        <v>0</v>
      </c>
      <c r="R212" s="35">
        <v>2040.64716</v>
      </c>
    </row>
    <row r="213" spans="1:18">
      <c r="A213" s="36"/>
      <c r="B213" s="36"/>
      <c r="C213" s="31" t="s">
        <v>260</v>
      </c>
      <c r="D213" s="31" t="s">
        <v>261</v>
      </c>
      <c r="E213" s="32">
        <v>154</v>
      </c>
      <c r="F213" s="33">
        <v>91.193520000000007</v>
      </c>
      <c r="G213" s="34">
        <v>0</v>
      </c>
      <c r="H213" s="34">
        <v>91.193520000000007</v>
      </c>
      <c r="I213" s="34">
        <v>13736.93957</v>
      </c>
      <c r="J213" s="34">
        <v>0</v>
      </c>
      <c r="K213" s="34">
        <v>13736.93957</v>
      </c>
      <c r="L213" s="34">
        <v>271.55196000000001</v>
      </c>
      <c r="M213" s="34">
        <v>0</v>
      </c>
      <c r="N213" s="34">
        <v>271.55196000000001</v>
      </c>
      <c r="O213" s="34">
        <v>14099.68505</v>
      </c>
      <c r="P213" s="34">
        <v>2623.9925400000002</v>
      </c>
      <c r="Q213" s="34">
        <v>0</v>
      </c>
      <c r="R213" s="35">
        <v>2623.9925400000002</v>
      </c>
    </row>
    <row r="214" spans="1:18">
      <c r="A214" s="36"/>
      <c r="B214" s="31" t="s">
        <v>262</v>
      </c>
      <c r="C214" s="31" t="s">
        <v>263</v>
      </c>
      <c r="D214" s="31" t="s">
        <v>264</v>
      </c>
      <c r="E214" s="32">
        <v>216</v>
      </c>
      <c r="F214" s="33">
        <v>25587.558390000002</v>
      </c>
      <c r="G214" s="34">
        <v>0</v>
      </c>
      <c r="H214" s="34">
        <v>25587.558390000002</v>
      </c>
      <c r="I214" s="34">
        <v>41439.762860000003</v>
      </c>
      <c r="J214" s="34">
        <v>325.65990999999997</v>
      </c>
      <c r="K214" s="34">
        <v>41765.422770000005</v>
      </c>
      <c r="L214" s="34">
        <v>12707.74949</v>
      </c>
      <c r="M214" s="34">
        <v>537.71531000000004</v>
      </c>
      <c r="N214" s="34">
        <v>13245.464800000002</v>
      </c>
      <c r="O214" s="34">
        <v>80598.445959999997</v>
      </c>
      <c r="P214" s="34">
        <v>90874.902959999992</v>
      </c>
      <c r="Q214" s="34">
        <v>0</v>
      </c>
      <c r="R214" s="35">
        <v>90874.902959999992</v>
      </c>
    </row>
    <row r="215" spans="1:18">
      <c r="A215" s="36"/>
      <c r="B215" s="36"/>
      <c r="C215" s="31" t="s">
        <v>262</v>
      </c>
      <c r="D215" s="31" t="s">
        <v>262</v>
      </c>
      <c r="E215" s="32">
        <v>215</v>
      </c>
      <c r="F215" s="33">
        <v>89849.926670000001</v>
      </c>
      <c r="G215" s="34">
        <v>935.34460999999999</v>
      </c>
      <c r="H215" s="34">
        <v>90785.271280000001</v>
      </c>
      <c r="I215" s="34">
        <v>155472.48778</v>
      </c>
      <c r="J215" s="34">
        <v>1047.03358</v>
      </c>
      <c r="K215" s="34">
        <v>156519.52136000001</v>
      </c>
      <c r="L215" s="34">
        <v>32868.671629999997</v>
      </c>
      <c r="M215" s="34">
        <v>2555.4618</v>
      </c>
      <c r="N215" s="34">
        <v>35424.133430000002</v>
      </c>
      <c r="O215" s="34">
        <v>282728.92606999999</v>
      </c>
      <c r="P215" s="34">
        <v>215389.54506</v>
      </c>
      <c r="Q215" s="34">
        <v>0</v>
      </c>
      <c r="R215" s="35">
        <v>215389.54506</v>
      </c>
    </row>
    <row r="216" spans="1:18">
      <c r="A216" s="36"/>
      <c r="B216" s="36"/>
      <c r="C216" s="36"/>
      <c r="D216" s="31" t="s">
        <v>265</v>
      </c>
      <c r="E216" s="32">
        <v>544</v>
      </c>
      <c r="F216" s="33">
        <v>8009.0886799999998</v>
      </c>
      <c r="G216" s="34">
        <v>0</v>
      </c>
      <c r="H216" s="34">
        <v>8009.0886799999998</v>
      </c>
      <c r="I216" s="34">
        <v>36079.237070000003</v>
      </c>
      <c r="J216" s="34">
        <v>0</v>
      </c>
      <c r="K216" s="34">
        <v>36079.237070000003</v>
      </c>
      <c r="L216" s="34">
        <v>3533.6847699999998</v>
      </c>
      <c r="M216" s="34">
        <v>26.020169999999997</v>
      </c>
      <c r="N216" s="34">
        <v>3559.7049400000001</v>
      </c>
      <c r="O216" s="34">
        <v>47648.03069</v>
      </c>
      <c r="P216" s="34">
        <v>7481.6219600000004</v>
      </c>
      <c r="Q216" s="34">
        <v>0</v>
      </c>
      <c r="R216" s="35">
        <v>7481.6219600000004</v>
      </c>
    </row>
    <row r="217" spans="1:18">
      <c r="A217" s="36"/>
      <c r="B217" s="36"/>
      <c r="C217" s="36"/>
      <c r="D217" s="31" t="s">
        <v>266</v>
      </c>
      <c r="E217" s="32">
        <v>780</v>
      </c>
      <c r="F217" s="33">
        <v>0.84399999999999997</v>
      </c>
      <c r="G217" s="34">
        <v>0</v>
      </c>
      <c r="H217" s="34">
        <v>0.84399999999999997</v>
      </c>
      <c r="I217" s="34">
        <v>372.74688000000003</v>
      </c>
      <c r="J217" s="34">
        <v>0</v>
      </c>
      <c r="K217" s="34">
        <v>372.74688000000003</v>
      </c>
      <c r="L217" s="34">
        <v>1391.5913500000001</v>
      </c>
      <c r="M217" s="34">
        <v>0</v>
      </c>
      <c r="N217" s="34">
        <v>1391.5913500000001</v>
      </c>
      <c r="O217" s="34">
        <v>1765.1822299999999</v>
      </c>
      <c r="P217" s="34">
        <v>3227.4711499999999</v>
      </c>
      <c r="Q217" s="34">
        <v>0</v>
      </c>
      <c r="R217" s="35">
        <v>3227.4711499999999</v>
      </c>
    </row>
    <row r="218" spans="1:18">
      <c r="A218" s="36"/>
      <c r="B218" s="36"/>
      <c r="C218" s="31" t="s">
        <v>267</v>
      </c>
      <c r="D218" s="31" t="s">
        <v>267</v>
      </c>
      <c r="E218" s="32">
        <v>217</v>
      </c>
      <c r="F218" s="33">
        <v>77558.593569999997</v>
      </c>
      <c r="G218" s="34">
        <v>0</v>
      </c>
      <c r="H218" s="34">
        <v>77558.593569999997</v>
      </c>
      <c r="I218" s="34">
        <v>36013.407149999999</v>
      </c>
      <c r="J218" s="34">
        <v>201.40669</v>
      </c>
      <c r="K218" s="34">
        <v>36214.813840000003</v>
      </c>
      <c r="L218" s="34">
        <v>6848.3172400000003</v>
      </c>
      <c r="M218" s="34">
        <v>634.35997999999995</v>
      </c>
      <c r="N218" s="34">
        <v>7482.6772199999996</v>
      </c>
      <c r="O218" s="34">
        <v>121256.08463</v>
      </c>
      <c r="P218" s="34">
        <v>21453.834989999999</v>
      </c>
      <c r="Q218" s="34">
        <v>0</v>
      </c>
      <c r="R218" s="35">
        <v>21453.834989999999</v>
      </c>
    </row>
    <row r="219" spans="1:18">
      <c r="A219" s="36"/>
      <c r="B219" s="36"/>
      <c r="C219" s="36"/>
      <c r="D219" s="31" t="s">
        <v>268</v>
      </c>
      <c r="E219" s="32">
        <v>218</v>
      </c>
      <c r="F219" s="33">
        <v>17673.042140000001</v>
      </c>
      <c r="G219" s="34">
        <v>0</v>
      </c>
      <c r="H219" s="34">
        <v>17673.042140000001</v>
      </c>
      <c r="I219" s="34">
        <v>1761.0298300000002</v>
      </c>
      <c r="J219" s="34">
        <v>1.3710000000000002E-2</v>
      </c>
      <c r="K219" s="34">
        <v>1761.0435400000001</v>
      </c>
      <c r="L219" s="34">
        <v>2975.1002400000002</v>
      </c>
      <c r="M219" s="34">
        <v>36.14123</v>
      </c>
      <c r="N219" s="34">
        <v>3011.2414700000004</v>
      </c>
      <c r="O219" s="34">
        <v>22445.327149999997</v>
      </c>
      <c r="P219" s="34">
        <v>2953.7551400000002</v>
      </c>
      <c r="Q219" s="34">
        <v>0</v>
      </c>
      <c r="R219" s="35">
        <v>2953.7551400000002</v>
      </c>
    </row>
    <row r="220" spans="1:18">
      <c r="A220" s="36"/>
      <c r="B220" s="36"/>
      <c r="C220" s="31" t="s">
        <v>269</v>
      </c>
      <c r="D220" s="31" t="s">
        <v>269</v>
      </c>
      <c r="E220" s="32">
        <v>220</v>
      </c>
      <c r="F220" s="33">
        <v>3250.1152400000001</v>
      </c>
      <c r="G220" s="34">
        <v>0</v>
      </c>
      <c r="H220" s="34">
        <v>3250.1152400000001</v>
      </c>
      <c r="I220" s="34">
        <v>13352.839810000001</v>
      </c>
      <c r="J220" s="34">
        <v>17.545870000000001</v>
      </c>
      <c r="K220" s="34">
        <v>13370.385679999999</v>
      </c>
      <c r="L220" s="34">
        <v>1181.9206100000001</v>
      </c>
      <c r="M220" s="34">
        <v>13.86937</v>
      </c>
      <c r="N220" s="34">
        <v>1195.78998</v>
      </c>
      <c r="O220" s="34">
        <v>17816.2909</v>
      </c>
      <c r="P220" s="34">
        <v>4997.0102999999999</v>
      </c>
      <c r="Q220" s="34">
        <v>0</v>
      </c>
      <c r="R220" s="35">
        <v>4997.0102999999999</v>
      </c>
    </row>
    <row r="221" spans="1:18">
      <c r="A221" s="36"/>
      <c r="B221" s="36"/>
      <c r="C221" s="31" t="s">
        <v>270</v>
      </c>
      <c r="D221" s="31" t="s">
        <v>270</v>
      </c>
      <c r="E221" s="32">
        <v>219</v>
      </c>
      <c r="F221" s="33">
        <v>24425.77403</v>
      </c>
      <c r="G221" s="34">
        <v>0</v>
      </c>
      <c r="H221" s="34">
        <v>24425.77403</v>
      </c>
      <c r="I221" s="34">
        <v>34956.15425</v>
      </c>
      <c r="J221" s="34">
        <v>338.85629</v>
      </c>
      <c r="K221" s="34">
        <v>35295.010539999996</v>
      </c>
      <c r="L221" s="34">
        <v>9546.7089800000012</v>
      </c>
      <c r="M221" s="34">
        <v>661.58704</v>
      </c>
      <c r="N221" s="34">
        <v>10208.29602</v>
      </c>
      <c r="O221" s="34">
        <v>69929.080589999998</v>
      </c>
      <c r="P221" s="34">
        <v>45309.777909999997</v>
      </c>
      <c r="Q221" s="34">
        <v>0</v>
      </c>
      <c r="R221" s="35">
        <v>45309.777909999997</v>
      </c>
    </row>
    <row r="222" spans="1:18">
      <c r="A222" s="36"/>
      <c r="B222" s="31" t="s">
        <v>271</v>
      </c>
      <c r="C222" s="31" t="s">
        <v>272</v>
      </c>
      <c r="D222" s="31" t="s">
        <v>272</v>
      </c>
      <c r="E222" s="32">
        <v>242</v>
      </c>
      <c r="F222" s="33">
        <v>17056.803800000002</v>
      </c>
      <c r="G222" s="34">
        <v>0.47373000000000004</v>
      </c>
      <c r="H222" s="34">
        <v>17057.277529999999</v>
      </c>
      <c r="I222" s="34">
        <v>37606.62429</v>
      </c>
      <c r="J222" s="34">
        <v>603.32610999999997</v>
      </c>
      <c r="K222" s="34">
        <v>38209.950400000002</v>
      </c>
      <c r="L222" s="34">
        <v>5352.0840399999997</v>
      </c>
      <c r="M222" s="34">
        <v>261.15105</v>
      </c>
      <c r="N222" s="34">
        <v>5613.2350900000001</v>
      </c>
      <c r="O222" s="34">
        <v>60880.463020000003</v>
      </c>
      <c r="P222" s="34">
        <v>32279.367770000001</v>
      </c>
      <c r="Q222" s="34">
        <v>0</v>
      </c>
      <c r="R222" s="35">
        <v>32279.367770000001</v>
      </c>
    </row>
    <row r="223" spans="1:18">
      <c r="A223" s="36"/>
      <c r="B223" s="36"/>
      <c r="C223" s="36"/>
      <c r="D223" s="31" t="s">
        <v>273</v>
      </c>
      <c r="E223" s="32">
        <v>481</v>
      </c>
      <c r="F223" s="33">
        <v>24972.354139999999</v>
      </c>
      <c r="G223" s="34">
        <v>0</v>
      </c>
      <c r="H223" s="34">
        <v>24972.354139999999</v>
      </c>
      <c r="I223" s="34">
        <v>17434.626379999998</v>
      </c>
      <c r="J223" s="34">
        <v>7.5219100000000001</v>
      </c>
      <c r="K223" s="34">
        <v>17442.148289999997</v>
      </c>
      <c r="L223" s="34">
        <v>2093.57386</v>
      </c>
      <c r="M223" s="34">
        <v>0</v>
      </c>
      <c r="N223" s="34">
        <v>2093.57386</v>
      </c>
      <c r="O223" s="34">
        <v>44508.076289999997</v>
      </c>
      <c r="P223" s="34">
        <v>13287.216259999999</v>
      </c>
      <c r="Q223" s="34">
        <v>0</v>
      </c>
      <c r="R223" s="35">
        <v>13287.216259999999</v>
      </c>
    </row>
    <row r="224" spans="1:18">
      <c r="A224" s="36"/>
      <c r="B224" s="36"/>
      <c r="C224" s="36"/>
      <c r="D224" s="31" t="s">
        <v>274</v>
      </c>
      <c r="E224" s="32">
        <v>243</v>
      </c>
      <c r="F224" s="33">
        <v>4471.8830699999999</v>
      </c>
      <c r="G224" s="34">
        <v>0</v>
      </c>
      <c r="H224" s="34">
        <v>4471.8830699999999</v>
      </c>
      <c r="I224" s="34">
        <v>16031.18375</v>
      </c>
      <c r="J224" s="34">
        <v>52.580760000000005</v>
      </c>
      <c r="K224" s="34">
        <v>16083.764509999999</v>
      </c>
      <c r="L224" s="34">
        <v>395.87624</v>
      </c>
      <c r="M224" s="34">
        <v>0</v>
      </c>
      <c r="N224" s="34">
        <v>395.87624</v>
      </c>
      <c r="O224" s="34">
        <v>20951.523819999999</v>
      </c>
      <c r="P224" s="34">
        <v>5591.1790700000001</v>
      </c>
      <c r="Q224" s="34">
        <v>0</v>
      </c>
      <c r="R224" s="35">
        <v>5591.1790700000001</v>
      </c>
    </row>
    <row r="225" spans="1:18">
      <c r="A225" s="36"/>
      <c r="B225" s="36"/>
      <c r="C225" s="36"/>
      <c r="D225" s="31" t="s">
        <v>275</v>
      </c>
      <c r="E225" s="32">
        <v>572</v>
      </c>
      <c r="F225" s="33">
        <v>2239.2453399999999</v>
      </c>
      <c r="G225" s="34">
        <v>0</v>
      </c>
      <c r="H225" s="34">
        <v>2239.2453399999999</v>
      </c>
      <c r="I225" s="34">
        <v>5427.0572899999997</v>
      </c>
      <c r="J225" s="34">
        <v>0</v>
      </c>
      <c r="K225" s="34">
        <v>5427.0572899999997</v>
      </c>
      <c r="L225" s="34">
        <v>285.05115999999998</v>
      </c>
      <c r="M225" s="34">
        <v>0</v>
      </c>
      <c r="N225" s="34">
        <v>285.05115999999998</v>
      </c>
      <c r="O225" s="34">
        <v>7951.3537900000001</v>
      </c>
      <c r="P225" s="34">
        <v>5268.0039699999998</v>
      </c>
      <c r="Q225" s="34">
        <v>0</v>
      </c>
      <c r="R225" s="35">
        <v>5268.0039699999998</v>
      </c>
    </row>
    <row r="226" spans="1:18">
      <c r="A226" s="36"/>
      <c r="B226" s="36"/>
      <c r="C226" s="31" t="s">
        <v>276</v>
      </c>
      <c r="D226" s="31" t="s">
        <v>276</v>
      </c>
      <c r="E226" s="32">
        <v>224</v>
      </c>
      <c r="F226" s="33">
        <v>4498.6177300000008</v>
      </c>
      <c r="G226" s="34">
        <v>0</v>
      </c>
      <c r="H226" s="34">
        <v>4498.6177300000008</v>
      </c>
      <c r="I226" s="34">
        <v>14803.547909999999</v>
      </c>
      <c r="J226" s="34">
        <v>0</v>
      </c>
      <c r="K226" s="34">
        <v>14803.547909999999</v>
      </c>
      <c r="L226" s="34">
        <v>1933.58887</v>
      </c>
      <c r="M226" s="34">
        <v>37.619620000000005</v>
      </c>
      <c r="N226" s="34">
        <v>1971.20849</v>
      </c>
      <c r="O226" s="34">
        <v>21273.37413</v>
      </c>
      <c r="P226" s="34">
        <v>5976.2859900000003</v>
      </c>
      <c r="Q226" s="34">
        <v>0</v>
      </c>
      <c r="R226" s="35">
        <v>5976.2859900000003</v>
      </c>
    </row>
    <row r="227" spans="1:18">
      <c r="A227" s="36"/>
      <c r="B227" s="36"/>
      <c r="C227" s="31" t="s">
        <v>277</v>
      </c>
      <c r="D227" s="31" t="s">
        <v>277</v>
      </c>
      <c r="E227" s="32">
        <v>240</v>
      </c>
      <c r="F227" s="33">
        <v>4617.9550499999996</v>
      </c>
      <c r="G227" s="34">
        <v>0</v>
      </c>
      <c r="H227" s="34">
        <v>4617.9550499999996</v>
      </c>
      <c r="I227" s="34">
        <v>23735.908640000001</v>
      </c>
      <c r="J227" s="34">
        <v>0</v>
      </c>
      <c r="K227" s="34">
        <v>23735.908640000001</v>
      </c>
      <c r="L227" s="34">
        <v>1399.29654</v>
      </c>
      <c r="M227" s="34">
        <v>2.1807500000000002</v>
      </c>
      <c r="N227" s="34">
        <v>1401.47729</v>
      </c>
      <c r="O227" s="34">
        <v>29755.340980000001</v>
      </c>
      <c r="P227" s="34">
        <v>5494.3723</v>
      </c>
      <c r="Q227" s="34">
        <v>0</v>
      </c>
      <c r="R227" s="35">
        <v>5494.3723</v>
      </c>
    </row>
    <row r="228" spans="1:18">
      <c r="A228" s="36"/>
      <c r="B228" s="36"/>
      <c r="C228" s="31" t="s">
        <v>278</v>
      </c>
      <c r="D228" s="31" t="s">
        <v>279</v>
      </c>
      <c r="E228" s="32">
        <v>565</v>
      </c>
      <c r="F228" s="33">
        <v>20570.221430000001</v>
      </c>
      <c r="G228" s="34">
        <v>0</v>
      </c>
      <c r="H228" s="34">
        <v>20570.221430000001</v>
      </c>
      <c r="I228" s="34">
        <v>66814.04522</v>
      </c>
      <c r="J228" s="34">
        <v>0</v>
      </c>
      <c r="K228" s="34">
        <v>66814.04522</v>
      </c>
      <c r="L228" s="34">
        <v>4573.1096699999998</v>
      </c>
      <c r="M228" s="34">
        <v>74.635460000000009</v>
      </c>
      <c r="N228" s="34">
        <v>4647.7451300000002</v>
      </c>
      <c r="O228" s="34">
        <v>92032.011780000001</v>
      </c>
      <c r="P228" s="34">
        <v>12615.419109999999</v>
      </c>
      <c r="Q228" s="34">
        <v>0</v>
      </c>
      <c r="R228" s="35">
        <v>12615.419109999999</v>
      </c>
    </row>
    <row r="229" spans="1:18">
      <c r="A229" s="36"/>
      <c r="B229" s="36"/>
      <c r="C229" s="36"/>
      <c r="D229" s="31" t="s">
        <v>280</v>
      </c>
      <c r="E229" s="32">
        <v>221</v>
      </c>
      <c r="F229" s="33">
        <v>113747.22259999999</v>
      </c>
      <c r="G229" s="34">
        <v>0.44156000000000001</v>
      </c>
      <c r="H229" s="34">
        <v>113747.66416</v>
      </c>
      <c r="I229" s="34">
        <v>361356.13314999995</v>
      </c>
      <c r="J229" s="34">
        <v>2898.3033500000001</v>
      </c>
      <c r="K229" s="34">
        <v>364254.43650000001</v>
      </c>
      <c r="L229" s="34">
        <v>29928.817190000002</v>
      </c>
      <c r="M229" s="34">
        <v>3423.3115899999998</v>
      </c>
      <c r="N229" s="34">
        <v>33352.128779999999</v>
      </c>
      <c r="O229" s="34">
        <v>511354.22944000002</v>
      </c>
      <c r="P229" s="34">
        <v>143286.07368</v>
      </c>
      <c r="Q229" s="34">
        <v>0</v>
      </c>
      <c r="R229" s="35">
        <v>143286.07368</v>
      </c>
    </row>
    <row r="230" spans="1:18">
      <c r="A230" s="36"/>
      <c r="B230" s="36"/>
      <c r="C230" s="36"/>
      <c r="D230" s="36"/>
      <c r="E230" s="37">
        <v>834</v>
      </c>
      <c r="F230" s="38">
        <v>0</v>
      </c>
      <c r="G230" s="39">
        <v>0</v>
      </c>
      <c r="H230" s="39">
        <v>0</v>
      </c>
      <c r="I230" s="39">
        <v>34.511300000000006</v>
      </c>
      <c r="J230" s="39">
        <v>0</v>
      </c>
      <c r="K230" s="39">
        <v>34.511300000000006</v>
      </c>
      <c r="L230" s="39">
        <v>2856.8274700000002</v>
      </c>
      <c r="M230" s="39">
        <v>0.75521000000000005</v>
      </c>
      <c r="N230" s="39">
        <v>2857.58268</v>
      </c>
      <c r="O230" s="39">
        <v>2892.0939800000001</v>
      </c>
      <c r="P230" s="39">
        <v>7982.3268399999997</v>
      </c>
      <c r="Q230" s="39">
        <v>0</v>
      </c>
      <c r="R230" s="40">
        <v>7982.3268399999997</v>
      </c>
    </row>
    <row r="231" spans="1:18">
      <c r="A231" s="36"/>
      <c r="B231" s="36"/>
      <c r="C231" s="36"/>
      <c r="D231" s="31" t="s">
        <v>278</v>
      </c>
      <c r="E231" s="32">
        <v>222</v>
      </c>
      <c r="F231" s="33">
        <v>7877.63904</v>
      </c>
      <c r="G231" s="34">
        <v>0</v>
      </c>
      <c r="H231" s="34">
        <v>7877.63904</v>
      </c>
      <c r="I231" s="34">
        <v>13786.09224</v>
      </c>
      <c r="J231" s="34">
        <v>1516.0132599999999</v>
      </c>
      <c r="K231" s="34">
        <v>15302.1055</v>
      </c>
      <c r="L231" s="34">
        <v>10708.68282</v>
      </c>
      <c r="M231" s="34">
        <v>1829.9117800000001</v>
      </c>
      <c r="N231" s="34">
        <v>12538.5946</v>
      </c>
      <c r="O231" s="34">
        <v>35718.339140000004</v>
      </c>
      <c r="P231" s="34">
        <v>87680.056700000001</v>
      </c>
      <c r="Q231" s="34">
        <v>0</v>
      </c>
      <c r="R231" s="35">
        <v>87680.056700000001</v>
      </c>
    </row>
    <row r="232" spans="1:18">
      <c r="A232" s="36"/>
      <c r="B232" s="36"/>
      <c r="C232" s="36"/>
      <c r="D232" s="36"/>
      <c r="E232" s="37">
        <v>850</v>
      </c>
      <c r="F232" s="38">
        <v>0</v>
      </c>
      <c r="G232" s="39">
        <v>0</v>
      </c>
      <c r="H232" s="39">
        <v>0</v>
      </c>
      <c r="I232" s="39">
        <v>7.0000000000000007E-5</v>
      </c>
      <c r="J232" s="39">
        <v>0</v>
      </c>
      <c r="K232" s="39">
        <v>7.0000000000000007E-5</v>
      </c>
      <c r="L232" s="39">
        <v>75.348789999999994</v>
      </c>
      <c r="M232" s="39">
        <v>0</v>
      </c>
      <c r="N232" s="39">
        <v>75.348789999999994</v>
      </c>
      <c r="O232" s="39">
        <v>75.348860000000002</v>
      </c>
      <c r="P232" s="39">
        <v>0</v>
      </c>
      <c r="Q232" s="39">
        <v>0</v>
      </c>
      <c r="R232" s="40">
        <v>0</v>
      </c>
    </row>
    <row r="233" spans="1:18">
      <c r="A233" s="36"/>
      <c r="B233" s="36"/>
      <c r="C233" s="36"/>
      <c r="D233" s="31" t="s">
        <v>281</v>
      </c>
      <c r="E233" s="32">
        <v>721</v>
      </c>
      <c r="F233" s="33">
        <v>3.0824499999999997</v>
      </c>
      <c r="G233" s="34">
        <v>0</v>
      </c>
      <c r="H233" s="34">
        <v>3.0824499999999997</v>
      </c>
      <c r="I233" s="34">
        <v>417.00559000000004</v>
      </c>
      <c r="J233" s="34">
        <v>0</v>
      </c>
      <c r="K233" s="34">
        <v>417.00559000000004</v>
      </c>
      <c r="L233" s="34">
        <v>41.50994</v>
      </c>
      <c r="M233" s="34">
        <v>0</v>
      </c>
      <c r="N233" s="34">
        <v>41.50994</v>
      </c>
      <c r="O233" s="34">
        <v>461.59798000000001</v>
      </c>
      <c r="P233" s="34">
        <v>490.7165</v>
      </c>
      <c r="Q233" s="34">
        <v>0</v>
      </c>
      <c r="R233" s="35">
        <v>490.7165</v>
      </c>
    </row>
    <row r="234" spans="1:18">
      <c r="A234" s="36"/>
      <c r="B234" s="36"/>
      <c r="C234" s="31" t="s">
        <v>282</v>
      </c>
      <c r="D234" s="31" t="s">
        <v>282</v>
      </c>
      <c r="E234" s="32">
        <v>225</v>
      </c>
      <c r="F234" s="33">
        <v>7666.9641900000006</v>
      </c>
      <c r="G234" s="34">
        <v>0</v>
      </c>
      <c r="H234" s="34">
        <v>7666.9641900000006</v>
      </c>
      <c r="I234" s="34">
        <v>13381.84866</v>
      </c>
      <c r="J234" s="34">
        <v>179.42735999999999</v>
      </c>
      <c r="K234" s="34">
        <v>13561.276019999999</v>
      </c>
      <c r="L234" s="34">
        <v>2310.7339999999999</v>
      </c>
      <c r="M234" s="34">
        <v>10.40053</v>
      </c>
      <c r="N234" s="34">
        <v>2321.1345299999998</v>
      </c>
      <c r="O234" s="34">
        <v>23549.374739999999</v>
      </c>
      <c r="P234" s="34">
        <v>27736.46156</v>
      </c>
      <c r="Q234" s="34">
        <v>0</v>
      </c>
      <c r="R234" s="35">
        <v>27736.46156</v>
      </c>
    </row>
    <row r="235" spans="1:18">
      <c r="A235" s="36"/>
      <c r="B235" s="36"/>
      <c r="C235" s="36"/>
      <c r="D235" s="31" t="s">
        <v>283</v>
      </c>
      <c r="E235" s="32">
        <v>226</v>
      </c>
      <c r="F235" s="33">
        <v>212.38612000000001</v>
      </c>
      <c r="G235" s="34">
        <v>0</v>
      </c>
      <c r="H235" s="34">
        <v>212.38612000000001</v>
      </c>
      <c r="I235" s="34">
        <v>10858.56604</v>
      </c>
      <c r="J235" s="34">
        <v>12.92252</v>
      </c>
      <c r="K235" s="34">
        <v>10871.48856</v>
      </c>
      <c r="L235" s="34">
        <v>90.927990000000008</v>
      </c>
      <c r="M235" s="34">
        <v>0</v>
      </c>
      <c r="N235" s="34">
        <v>90.927990000000008</v>
      </c>
      <c r="O235" s="34">
        <v>11174.802669999999</v>
      </c>
      <c r="P235" s="34">
        <v>1010.94456</v>
      </c>
      <c r="Q235" s="34">
        <v>0</v>
      </c>
      <c r="R235" s="35">
        <v>1010.94456</v>
      </c>
    </row>
    <row r="236" spans="1:18">
      <c r="A236" s="36"/>
      <c r="B236" s="36"/>
      <c r="C236" s="31" t="s">
        <v>271</v>
      </c>
      <c r="D236" s="31" t="s">
        <v>271</v>
      </c>
      <c r="E236" s="32">
        <v>228</v>
      </c>
      <c r="F236" s="33">
        <v>1461.1171899999999</v>
      </c>
      <c r="G236" s="34">
        <v>0</v>
      </c>
      <c r="H236" s="34">
        <v>1461.1171899999999</v>
      </c>
      <c r="I236" s="34">
        <v>13469.425949999999</v>
      </c>
      <c r="J236" s="34">
        <v>87.558059999999998</v>
      </c>
      <c r="K236" s="34">
        <v>13556.98401</v>
      </c>
      <c r="L236" s="34">
        <v>635.41779000000008</v>
      </c>
      <c r="M236" s="34">
        <v>0</v>
      </c>
      <c r="N236" s="34">
        <v>635.41779000000008</v>
      </c>
      <c r="O236" s="34">
        <v>15653.51899</v>
      </c>
      <c r="P236" s="34">
        <v>6608.4270099999994</v>
      </c>
      <c r="Q236" s="34">
        <v>0</v>
      </c>
      <c r="R236" s="35">
        <v>6608.4270099999994</v>
      </c>
    </row>
    <row r="237" spans="1:18">
      <c r="A237" s="36"/>
      <c r="B237" s="36"/>
      <c r="C237" s="36"/>
      <c r="D237" s="31" t="s">
        <v>284</v>
      </c>
      <c r="E237" s="32">
        <v>229</v>
      </c>
      <c r="F237" s="33">
        <v>4248.3898200000003</v>
      </c>
      <c r="G237" s="34">
        <v>0</v>
      </c>
      <c r="H237" s="34">
        <v>4248.3898200000003</v>
      </c>
      <c r="I237" s="34">
        <v>4854.5872900000004</v>
      </c>
      <c r="J237" s="34">
        <v>0.16775000000000001</v>
      </c>
      <c r="K237" s="34">
        <v>4854.75504</v>
      </c>
      <c r="L237" s="34">
        <v>116.5217</v>
      </c>
      <c r="M237" s="34">
        <v>0</v>
      </c>
      <c r="N237" s="34">
        <v>116.5217</v>
      </c>
      <c r="O237" s="34">
        <v>9219.6665599999997</v>
      </c>
      <c r="P237" s="34">
        <v>2233.7284100000002</v>
      </c>
      <c r="Q237" s="34">
        <v>0</v>
      </c>
      <c r="R237" s="35">
        <v>2233.7284100000002</v>
      </c>
    </row>
    <row r="238" spans="1:18">
      <c r="A238" s="36"/>
      <c r="B238" s="36"/>
      <c r="C238" s="31" t="s">
        <v>285</v>
      </c>
      <c r="D238" s="31" t="s">
        <v>286</v>
      </c>
      <c r="E238" s="32">
        <v>532</v>
      </c>
      <c r="F238" s="33">
        <v>5540.4380799999999</v>
      </c>
      <c r="G238" s="34">
        <v>0</v>
      </c>
      <c r="H238" s="34">
        <v>5540.4380799999999</v>
      </c>
      <c r="I238" s="34">
        <v>26308.344430000001</v>
      </c>
      <c r="J238" s="34">
        <v>0.33779999999999999</v>
      </c>
      <c r="K238" s="34">
        <v>26308.682230000002</v>
      </c>
      <c r="L238" s="34">
        <v>682.16204000000005</v>
      </c>
      <c r="M238" s="34">
        <v>0</v>
      </c>
      <c r="N238" s="34">
        <v>682.16204000000005</v>
      </c>
      <c r="O238" s="34">
        <v>32531.282350000001</v>
      </c>
      <c r="P238" s="34">
        <v>11298.462599999999</v>
      </c>
      <c r="Q238" s="34">
        <v>0</v>
      </c>
      <c r="R238" s="35">
        <v>11298.462599999999</v>
      </c>
    </row>
    <row r="239" spans="1:18">
      <c r="A239" s="36"/>
      <c r="B239" s="36"/>
      <c r="C239" s="36"/>
      <c r="D239" s="31" t="s">
        <v>285</v>
      </c>
      <c r="E239" s="32">
        <v>241</v>
      </c>
      <c r="F239" s="33">
        <v>36738.162120000001</v>
      </c>
      <c r="G239" s="34">
        <v>0</v>
      </c>
      <c r="H239" s="34">
        <v>36738.162120000001</v>
      </c>
      <c r="I239" s="34">
        <v>53124.032840000007</v>
      </c>
      <c r="J239" s="34">
        <v>341.19916999999998</v>
      </c>
      <c r="K239" s="34">
        <v>53465.23201</v>
      </c>
      <c r="L239" s="34">
        <v>5381.5450000000001</v>
      </c>
      <c r="M239" s="34">
        <v>4.9206799999999999</v>
      </c>
      <c r="N239" s="34">
        <v>5386.4656799999993</v>
      </c>
      <c r="O239" s="34">
        <v>95589.859810000009</v>
      </c>
      <c r="P239" s="34">
        <v>41454.433509999995</v>
      </c>
      <c r="Q239" s="34">
        <v>0</v>
      </c>
      <c r="R239" s="35">
        <v>41454.433509999995</v>
      </c>
    </row>
    <row r="240" spans="1:18">
      <c r="A240" s="36"/>
      <c r="B240" s="36"/>
      <c r="C240" s="36"/>
      <c r="D240" s="31" t="s">
        <v>287</v>
      </c>
      <c r="E240" s="32">
        <v>617</v>
      </c>
      <c r="F240" s="33">
        <v>8440.0941600000006</v>
      </c>
      <c r="G240" s="34">
        <v>0</v>
      </c>
      <c r="H240" s="34">
        <v>8440.0941600000006</v>
      </c>
      <c r="I240" s="34">
        <v>16527.155269999999</v>
      </c>
      <c r="J240" s="34">
        <v>0</v>
      </c>
      <c r="K240" s="34">
        <v>16527.155269999999</v>
      </c>
      <c r="L240" s="34">
        <v>488.85104999999999</v>
      </c>
      <c r="M240" s="34">
        <v>0</v>
      </c>
      <c r="N240" s="34">
        <v>488.85104999999999</v>
      </c>
      <c r="O240" s="34">
        <v>25456.100480000001</v>
      </c>
      <c r="P240" s="34">
        <v>11609.116539999999</v>
      </c>
      <c r="Q240" s="34">
        <v>0</v>
      </c>
      <c r="R240" s="35">
        <v>11609.116539999999</v>
      </c>
    </row>
    <row r="241" spans="1:18">
      <c r="A241" s="36"/>
      <c r="B241" s="36"/>
      <c r="C241" s="31" t="s">
        <v>288</v>
      </c>
      <c r="D241" s="31" t="s">
        <v>227</v>
      </c>
      <c r="E241" s="32">
        <v>232</v>
      </c>
      <c r="F241" s="33">
        <v>1200.2867099999999</v>
      </c>
      <c r="G241" s="34">
        <v>0</v>
      </c>
      <c r="H241" s="34">
        <v>1200.2867099999999</v>
      </c>
      <c r="I241" s="34">
        <v>15005.98805</v>
      </c>
      <c r="J241" s="34">
        <v>95.413560000000004</v>
      </c>
      <c r="K241" s="34">
        <v>15101.401609999999</v>
      </c>
      <c r="L241" s="34">
        <v>288.70471999999995</v>
      </c>
      <c r="M241" s="34">
        <v>0</v>
      </c>
      <c r="N241" s="34">
        <v>288.70471999999995</v>
      </c>
      <c r="O241" s="34">
        <v>16590.393039999999</v>
      </c>
      <c r="P241" s="34">
        <v>3930.9641900000001</v>
      </c>
      <c r="Q241" s="34">
        <v>0</v>
      </c>
      <c r="R241" s="35">
        <v>3930.9641900000001</v>
      </c>
    </row>
    <row r="242" spans="1:18">
      <c r="A242" s="36"/>
      <c r="B242" s="36"/>
      <c r="C242" s="36"/>
      <c r="D242" s="31" t="s">
        <v>288</v>
      </c>
      <c r="E242" s="32">
        <v>231</v>
      </c>
      <c r="F242" s="33">
        <v>9050.0158599999995</v>
      </c>
      <c r="G242" s="34">
        <v>0</v>
      </c>
      <c r="H242" s="34">
        <v>9050.0158599999995</v>
      </c>
      <c r="I242" s="34">
        <v>20573.97366</v>
      </c>
      <c r="J242" s="34">
        <v>557.58551</v>
      </c>
      <c r="K242" s="34">
        <v>21131.55917</v>
      </c>
      <c r="L242" s="34">
        <v>2951.8666000000003</v>
      </c>
      <c r="M242" s="34">
        <v>589.36476000000005</v>
      </c>
      <c r="N242" s="34">
        <v>3541.2313599999998</v>
      </c>
      <c r="O242" s="34">
        <v>33722.806389999998</v>
      </c>
      <c r="P242" s="34">
        <v>18775.50172</v>
      </c>
      <c r="Q242" s="34">
        <v>0</v>
      </c>
      <c r="R242" s="35">
        <v>18775.50172</v>
      </c>
    </row>
    <row r="243" spans="1:18">
      <c r="A243" s="36"/>
      <c r="B243" s="36"/>
      <c r="C243" s="36"/>
      <c r="D243" s="31" t="s">
        <v>289</v>
      </c>
      <c r="E243" s="32">
        <v>583</v>
      </c>
      <c r="F243" s="33">
        <v>63.373129999999996</v>
      </c>
      <c r="G243" s="34">
        <v>0</v>
      </c>
      <c r="H243" s="34">
        <v>63.373129999999996</v>
      </c>
      <c r="I243" s="34">
        <v>1881.5248000000001</v>
      </c>
      <c r="J243" s="34">
        <v>20.819520000000001</v>
      </c>
      <c r="K243" s="34">
        <v>1902.3443200000002</v>
      </c>
      <c r="L243" s="34">
        <v>167.71351000000001</v>
      </c>
      <c r="M243" s="34">
        <v>0</v>
      </c>
      <c r="N243" s="34">
        <v>167.71351000000001</v>
      </c>
      <c r="O243" s="34">
        <v>2133.4309600000001</v>
      </c>
      <c r="P243" s="34">
        <v>1717.2091599999999</v>
      </c>
      <c r="Q243" s="34">
        <v>0</v>
      </c>
      <c r="R243" s="35">
        <v>1717.2091599999999</v>
      </c>
    </row>
    <row r="244" spans="1:18">
      <c r="A244" s="36"/>
      <c r="B244" s="36"/>
      <c r="C244" s="31" t="s">
        <v>233</v>
      </c>
      <c r="D244" s="31" t="s">
        <v>290</v>
      </c>
      <c r="E244" s="32">
        <v>237</v>
      </c>
      <c r="F244" s="33">
        <v>23739.848489999997</v>
      </c>
      <c r="G244" s="34">
        <v>234.85</v>
      </c>
      <c r="H244" s="34">
        <v>23974.698489999999</v>
      </c>
      <c r="I244" s="34">
        <v>5907.5039699999998</v>
      </c>
      <c r="J244" s="34">
        <v>78.931479999999993</v>
      </c>
      <c r="K244" s="34">
        <v>5986.4354499999999</v>
      </c>
      <c r="L244" s="34">
        <v>3248.26829</v>
      </c>
      <c r="M244" s="34">
        <v>709.03311999999994</v>
      </c>
      <c r="N244" s="34">
        <v>3957.30141</v>
      </c>
      <c r="O244" s="34">
        <v>33918.43535</v>
      </c>
      <c r="P244" s="34">
        <v>12567.37516</v>
      </c>
      <c r="Q244" s="34">
        <v>0</v>
      </c>
      <c r="R244" s="35">
        <v>12567.37516</v>
      </c>
    </row>
    <row r="245" spans="1:18">
      <c r="A245" s="36"/>
      <c r="B245" s="31" t="s">
        <v>291</v>
      </c>
      <c r="C245" s="31" t="s">
        <v>292</v>
      </c>
      <c r="D245" s="31" t="s">
        <v>293</v>
      </c>
      <c r="E245" s="32">
        <v>144</v>
      </c>
      <c r="F245" s="33">
        <v>899.11768000000006</v>
      </c>
      <c r="G245" s="34">
        <v>0</v>
      </c>
      <c r="H245" s="34">
        <v>899.11768000000006</v>
      </c>
      <c r="I245" s="34">
        <v>8053.3942800000004</v>
      </c>
      <c r="J245" s="34">
        <v>0.32063999999999998</v>
      </c>
      <c r="K245" s="34">
        <v>8053.7149200000003</v>
      </c>
      <c r="L245" s="34">
        <v>432.19178000000005</v>
      </c>
      <c r="M245" s="34">
        <v>0</v>
      </c>
      <c r="N245" s="34">
        <v>432.19178000000005</v>
      </c>
      <c r="O245" s="34">
        <v>9385.0243800000007</v>
      </c>
      <c r="P245" s="34">
        <v>2474.36634</v>
      </c>
      <c r="Q245" s="34">
        <v>0</v>
      </c>
      <c r="R245" s="35">
        <v>2474.36634</v>
      </c>
    </row>
    <row r="246" spans="1:18">
      <c r="A246" s="36"/>
      <c r="B246" s="36"/>
      <c r="C246" s="36"/>
      <c r="D246" s="31" t="s">
        <v>294</v>
      </c>
      <c r="E246" s="32">
        <v>147</v>
      </c>
      <c r="F246" s="33">
        <v>4264.24856</v>
      </c>
      <c r="G246" s="34">
        <v>0</v>
      </c>
      <c r="H246" s="34">
        <v>4264.24856</v>
      </c>
      <c r="I246" s="34">
        <v>15400.101060000001</v>
      </c>
      <c r="J246" s="34">
        <v>6.3000000000000003E-4</v>
      </c>
      <c r="K246" s="34">
        <v>15400.10169</v>
      </c>
      <c r="L246" s="34">
        <v>1134.46595</v>
      </c>
      <c r="M246" s="34">
        <v>8.1392600000000002</v>
      </c>
      <c r="N246" s="34">
        <v>1142.6052099999999</v>
      </c>
      <c r="O246" s="34">
        <v>20806.955460000001</v>
      </c>
      <c r="P246" s="34">
        <v>5865.9657900000002</v>
      </c>
      <c r="Q246" s="34">
        <v>0</v>
      </c>
      <c r="R246" s="35">
        <v>5865.9657900000002</v>
      </c>
    </row>
    <row r="247" spans="1:18">
      <c r="A247" s="36"/>
      <c r="B247" s="36"/>
      <c r="C247" s="36"/>
      <c r="D247" s="31" t="s">
        <v>295</v>
      </c>
      <c r="E247" s="32">
        <v>145</v>
      </c>
      <c r="F247" s="33">
        <v>7312.9253799999997</v>
      </c>
      <c r="G247" s="34">
        <v>0</v>
      </c>
      <c r="H247" s="34">
        <v>7312.9253799999997</v>
      </c>
      <c r="I247" s="34">
        <v>749.24523999999997</v>
      </c>
      <c r="J247" s="34">
        <v>52.358319999999999</v>
      </c>
      <c r="K247" s="34">
        <v>801.60356000000002</v>
      </c>
      <c r="L247" s="34">
        <v>702.05608999999993</v>
      </c>
      <c r="M247" s="34">
        <v>0</v>
      </c>
      <c r="N247" s="34">
        <v>702.05608999999993</v>
      </c>
      <c r="O247" s="34">
        <v>8816.5850300000002</v>
      </c>
      <c r="P247" s="34">
        <v>11622.923710000001</v>
      </c>
      <c r="Q247" s="34">
        <v>0</v>
      </c>
      <c r="R247" s="35">
        <v>11622.923710000001</v>
      </c>
    </row>
    <row r="248" spans="1:18">
      <c r="A248" s="36"/>
      <c r="B248" s="36"/>
      <c r="C248" s="36"/>
      <c r="D248" s="31" t="s">
        <v>292</v>
      </c>
      <c r="E248" s="32">
        <v>142</v>
      </c>
      <c r="F248" s="33">
        <v>515.07909000000006</v>
      </c>
      <c r="G248" s="34">
        <v>0</v>
      </c>
      <c r="H248" s="34">
        <v>515.07909000000006</v>
      </c>
      <c r="I248" s="34">
        <v>14480.758380000001</v>
      </c>
      <c r="J248" s="34">
        <v>0.3468</v>
      </c>
      <c r="K248" s="34">
        <v>14481.10518</v>
      </c>
      <c r="L248" s="34">
        <v>721.50731000000007</v>
      </c>
      <c r="M248" s="34">
        <v>18.60012</v>
      </c>
      <c r="N248" s="34">
        <v>740.10743000000002</v>
      </c>
      <c r="O248" s="34">
        <v>15736.2917</v>
      </c>
      <c r="P248" s="34">
        <v>5095.2764200000001</v>
      </c>
      <c r="Q248" s="34">
        <v>0</v>
      </c>
      <c r="R248" s="35">
        <v>5095.2764200000001</v>
      </c>
    </row>
    <row r="249" spans="1:18">
      <c r="A249" s="36"/>
      <c r="B249" s="36"/>
      <c r="C249" s="36"/>
      <c r="D249" s="31" t="s">
        <v>296</v>
      </c>
      <c r="E249" s="32">
        <v>146</v>
      </c>
      <c r="F249" s="33">
        <v>420.89344</v>
      </c>
      <c r="G249" s="34">
        <v>0</v>
      </c>
      <c r="H249" s="34">
        <v>420.89344</v>
      </c>
      <c r="I249" s="34">
        <v>4193.0051700000004</v>
      </c>
      <c r="J249" s="34">
        <v>2.33955</v>
      </c>
      <c r="K249" s="34">
        <v>4195.3447200000001</v>
      </c>
      <c r="L249" s="34">
        <v>889.44288000000006</v>
      </c>
      <c r="M249" s="34">
        <v>0</v>
      </c>
      <c r="N249" s="34">
        <v>889.44288000000006</v>
      </c>
      <c r="O249" s="34">
        <v>5505.6810400000004</v>
      </c>
      <c r="P249" s="34">
        <v>5278.8084699999999</v>
      </c>
      <c r="Q249" s="34">
        <v>0</v>
      </c>
      <c r="R249" s="35">
        <v>5278.8084699999999</v>
      </c>
    </row>
    <row r="250" spans="1:18">
      <c r="A250" s="36"/>
      <c r="B250" s="36"/>
      <c r="C250" s="36"/>
      <c r="D250" s="31" t="s">
        <v>297</v>
      </c>
      <c r="E250" s="32">
        <v>143</v>
      </c>
      <c r="F250" s="33">
        <v>433.07494000000003</v>
      </c>
      <c r="G250" s="34">
        <v>0</v>
      </c>
      <c r="H250" s="34">
        <v>433.07494000000003</v>
      </c>
      <c r="I250" s="34">
        <v>9378.687460000001</v>
      </c>
      <c r="J250" s="34">
        <v>0.22874</v>
      </c>
      <c r="K250" s="34">
        <v>9378.9161999999997</v>
      </c>
      <c r="L250" s="34">
        <v>128.03896</v>
      </c>
      <c r="M250" s="34">
        <v>0</v>
      </c>
      <c r="N250" s="34">
        <v>128.03896</v>
      </c>
      <c r="O250" s="34">
        <v>9940.0300999999999</v>
      </c>
      <c r="P250" s="34">
        <v>2664.3799199999999</v>
      </c>
      <c r="Q250" s="34">
        <v>0</v>
      </c>
      <c r="R250" s="35">
        <v>2664.3799199999999</v>
      </c>
    </row>
    <row r="251" spans="1:18">
      <c r="A251" s="36"/>
      <c r="B251" s="36"/>
      <c r="C251" s="31" t="s">
        <v>298</v>
      </c>
      <c r="D251" s="31" t="s">
        <v>298</v>
      </c>
      <c r="E251" s="32">
        <v>149</v>
      </c>
      <c r="F251" s="33">
        <v>6505.6876900000007</v>
      </c>
      <c r="G251" s="34">
        <v>0</v>
      </c>
      <c r="H251" s="34">
        <v>6505.6876900000007</v>
      </c>
      <c r="I251" s="34">
        <v>21760.820889999999</v>
      </c>
      <c r="J251" s="34">
        <v>197.58265</v>
      </c>
      <c r="K251" s="34">
        <v>21958.403539999999</v>
      </c>
      <c r="L251" s="34">
        <v>4207.2088800000001</v>
      </c>
      <c r="M251" s="34">
        <v>215.15954000000002</v>
      </c>
      <c r="N251" s="34">
        <v>4422.3684199999998</v>
      </c>
      <c r="O251" s="34">
        <v>32886.459649999997</v>
      </c>
      <c r="P251" s="34">
        <v>35466.291310000001</v>
      </c>
      <c r="Q251" s="34">
        <v>0</v>
      </c>
      <c r="R251" s="35">
        <v>35466.291310000001</v>
      </c>
    </row>
    <row r="252" spans="1:18">
      <c r="A252" s="36"/>
      <c r="B252" s="36"/>
      <c r="C252" s="31" t="s">
        <v>299</v>
      </c>
      <c r="D252" s="31" t="s">
        <v>299</v>
      </c>
      <c r="E252" s="32">
        <v>135</v>
      </c>
      <c r="F252" s="33">
        <v>3764.78305</v>
      </c>
      <c r="G252" s="34">
        <v>0</v>
      </c>
      <c r="H252" s="34">
        <v>3764.78305</v>
      </c>
      <c r="I252" s="34">
        <v>25156.78945</v>
      </c>
      <c r="J252" s="34">
        <v>54.231290000000001</v>
      </c>
      <c r="K252" s="34">
        <v>25211.02074</v>
      </c>
      <c r="L252" s="34">
        <v>799.84219999999993</v>
      </c>
      <c r="M252" s="34">
        <v>48.92633</v>
      </c>
      <c r="N252" s="34">
        <v>848.76853000000006</v>
      </c>
      <c r="O252" s="34">
        <v>29824.572319999999</v>
      </c>
      <c r="P252" s="34">
        <v>6756.0910800000001</v>
      </c>
      <c r="Q252" s="34">
        <v>0</v>
      </c>
      <c r="R252" s="35">
        <v>6756.0910800000001</v>
      </c>
    </row>
    <row r="253" spans="1:18">
      <c r="A253" s="36"/>
      <c r="B253" s="36"/>
      <c r="C253" s="36"/>
      <c r="D253" s="31" t="s">
        <v>300</v>
      </c>
      <c r="E253" s="32">
        <v>534</v>
      </c>
      <c r="F253" s="33">
        <v>197.33655999999999</v>
      </c>
      <c r="G253" s="34">
        <v>0</v>
      </c>
      <c r="H253" s="34">
        <v>197.33655999999999</v>
      </c>
      <c r="I253" s="34">
        <v>7535.9986100000006</v>
      </c>
      <c r="J253" s="34">
        <v>0.17130999999999999</v>
      </c>
      <c r="K253" s="34">
        <v>7536.1699200000003</v>
      </c>
      <c r="L253" s="34">
        <v>70.736899999999991</v>
      </c>
      <c r="M253" s="34">
        <v>0</v>
      </c>
      <c r="N253" s="34">
        <v>70.736899999999991</v>
      </c>
      <c r="O253" s="34">
        <v>7804.2433799999999</v>
      </c>
      <c r="P253" s="34">
        <v>1917.71749</v>
      </c>
      <c r="Q253" s="34">
        <v>0</v>
      </c>
      <c r="R253" s="35">
        <v>1917.71749</v>
      </c>
    </row>
    <row r="254" spans="1:18">
      <c r="A254" s="36"/>
      <c r="B254" s="36"/>
      <c r="C254" s="31" t="s">
        <v>301</v>
      </c>
      <c r="D254" s="31" t="s">
        <v>302</v>
      </c>
      <c r="E254" s="32">
        <v>134</v>
      </c>
      <c r="F254" s="33">
        <v>34703.216990000001</v>
      </c>
      <c r="G254" s="34">
        <v>0</v>
      </c>
      <c r="H254" s="34">
        <v>34703.216990000001</v>
      </c>
      <c r="I254" s="34">
        <v>98641.75907</v>
      </c>
      <c r="J254" s="34">
        <v>48.736779999999996</v>
      </c>
      <c r="K254" s="34">
        <v>98690.495849999992</v>
      </c>
      <c r="L254" s="34">
        <v>2996.4969500000002</v>
      </c>
      <c r="M254" s="34">
        <v>12.212200000000001</v>
      </c>
      <c r="N254" s="34">
        <v>3008.7091499999997</v>
      </c>
      <c r="O254" s="34">
        <v>136402.42199</v>
      </c>
      <c r="P254" s="34">
        <v>33616.180359999998</v>
      </c>
      <c r="Q254" s="34">
        <v>0</v>
      </c>
      <c r="R254" s="35">
        <v>33616.180359999998</v>
      </c>
    </row>
    <row r="255" spans="1:18">
      <c r="A255" s="36"/>
      <c r="B255" s="36"/>
      <c r="C255" s="31" t="s">
        <v>303</v>
      </c>
      <c r="D255" s="31" t="s">
        <v>303</v>
      </c>
      <c r="E255" s="32">
        <v>128</v>
      </c>
      <c r="F255" s="33">
        <v>340832.88387999998</v>
      </c>
      <c r="G255" s="34">
        <v>19907.259750000001</v>
      </c>
      <c r="H255" s="34">
        <v>360740.14363000001</v>
      </c>
      <c r="I255" s="34">
        <v>309627.96963999997</v>
      </c>
      <c r="J255" s="34">
        <v>6114.1974099999998</v>
      </c>
      <c r="K255" s="34">
        <v>315742.16704999999</v>
      </c>
      <c r="L255" s="34">
        <v>156281.33816999997</v>
      </c>
      <c r="M255" s="34">
        <v>15933.86268</v>
      </c>
      <c r="N255" s="34">
        <v>172215.20084999999</v>
      </c>
      <c r="O255" s="34">
        <v>848697.51153000002</v>
      </c>
      <c r="P255" s="34">
        <v>283110.03613999998</v>
      </c>
      <c r="Q255" s="34">
        <v>0</v>
      </c>
      <c r="R255" s="35">
        <v>283110.03613999998</v>
      </c>
    </row>
    <row r="256" spans="1:18">
      <c r="A256" s="36"/>
      <c r="B256" s="36"/>
      <c r="C256" s="36"/>
      <c r="D256" s="36"/>
      <c r="E256" s="37">
        <v>528</v>
      </c>
      <c r="F256" s="38">
        <v>47801.990960000003</v>
      </c>
      <c r="G256" s="39">
        <v>0</v>
      </c>
      <c r="H256" s="39">
        <v>47801.990960000003</v>
      </c>
      <c r="I256" s="39">
        <v>56019.784380000005</v>
      </c>
      <c r="J256" s="39">
        <v>385.22645</v>
      </c>
      <c r="K256" s="39">
        <v>56405.010829999999</v>
      </c>
      <c r="L256" s="39">
        <v>13181.42935</v>
      </c>
      <c r="M256" s="39">
        <v>752.93419999999992</v>
      </c>
      <c r="N256" s="39">
        <v>13934.36355</v>
      </c>
      <c r="O256" s="39">
        <v>118141.36534</v>
      </c>
      <c r="P256" s="39">
        <v>71009.870120000007</v>
      </c>
      <c r="Q256" s="39">
        <v>0</v>
      </c>
      <c r="R256" s="40">
        <v>71009.870120000007</v>
      </c>
    </row>
    <row r="257" spans="1:18">
      <c r="A257" s="36"/>
      <c r="B257" s="36"/>
      <c r="C257" s="36"/>
      <c r="D257" s="31" t="s">
        <v>304</v>
      </c>
      <c r="E257" s="32">
        <v>584</v>
      </c>
      <c r="F257" s="33">
        <v>51500.614529999999</v>
      </c>
      <c r="G257" s="34">
        <v>0</v>
      </c>
      <c r="H257" s="34">
        <v>51500.614529999999</v>
      </c>
      <c r="I257" s="34">
        <v>217.80721</v>
      </c>
      <c r="J257" s="34">
        <v>842.68970999999999</v>
      </c>
      <c r="K257" s="34">
        <v>1060.4969199999998</v>
      </c>
      <c r="L257" s="34">
        <v>22115.654140000002</v>
      </c>
      <c r="M257" s="34">
        <v>6074.6454699999995</v>
      </c>
      <c r="N257" s="34">
        <v>28190.299609999998</v>
      </c>
      <c r="O257" s="34">
        <v>80751.411059999999</v>
      </c>
      <c r="P257" s="34">
        <v>47630.62715</v>
      </c>
      <c r="Q257" s="34">
        <v>0</v>
      </c>
      <c r="R257" s="35">
        <v>47630.62715</v>
      </c>
    </row>
    <row r="258" spans="1:18">
      <c r="A258" s="36"/>
      <c r="B258" s="36"/>
      <c r="C258" s="36"/>
      <c r="D258" s="31" t="s">
        <v>305</v>
      </c>
      <c r="E258" s="32">
        <v>132</v>
      </c>
      <c r="F258" s="33">
        <v>5417.8666299999995</v>
      </c>
      <c r="G258" s="34">
        <v>0</v>
      </c>
      <c r="H258" s="34">
        <v>5417.8666299999995</v>
      </c>
      <c r="I258" s="34">
        <v>47975.764040000002</v>
      </c>
      <c r="J258" s="34">
        <v>48.001179999999998</v>
      </c>
      <c r="K258" s="34">
        <v>48023.765220000001</v>
      </c>
      <c r="L258" s="34">
        <v>1699.2674399999999</v>
      </c>
      <c r="M258" s="34">
        <v>4.6298999999999992</v>
      </c>
      <c r="N258" s="34">
        <v>1703.89734</v>
      </c>
      <c r="O258" s="34">
        <v>55145.529190000001</v>
      </c>
      <c r="P258" s="34">
        <v>3967.55627</v>
      </c>
      <c r="Q258" s="34">
        <v>0</v>
      </c>
      <c r="R258" s="35">
        <v>3967.55627</v>
      </c>
    </row>
    <row r="259" spans="1:18">
      <c r="A259" s="36"/>
      <c r="B259" s="36"/>
      <c r="C259" s="36"/>
      <c r="D259" s="31" t="s">
        <v>306</v>
      </c>
      <c r="E259" s="32">
        <v>129</v>
      </c>
      <c r="F259" s="33">
        <v>10776.047699999999</v>
      </c>
      <c r="G259" s="34">
        <v>0</v>
      </c>
      <c r="H259" s="34">
        <v>10776.047699999999</v>
      </c>
      <c r="I259" s="34">
        <v>33351.061730000001</v>
      </c>
      <c r="J259" s="34">
        <v>178.22156000000001</v>
      </c>
      <c r="K259" s="34">
        <v>33529.283289999999</v>
      </c>
      <c r="L259" s="34">
        <v>1001.45803</v>
      </c>
      <c r="M259" s="34">
        <v>26.623000000000001</v>
      </c>
      <c r="N259" s="34">
        <v>1028.0810300000001</v>
      </c>
      <c r="O259" s="34">
        <v>45333.412020000003</v>
      </c>
      <c r="P259" s="34">
        <v>5296.8687699999991</v>
      </c>
      <c r="Q259" s="34">
        <v>0</v>
      </c>
      <c r="R259" s="35">
        <v>5296.8687699999991</v>
      </c>
    </row>
    <row r="260" spans="1:18">
      <c r="A260" s="36"/>
      <c r="B260" s="36"/>
      <c r="C260" s="31" t="s">
        <v>307</v>
      </c>
      <c r="D260" s="31" t="s">
        <v>307</v>
      </c>
      <c r="E260" s="32">
        <v>131</v>
      </c>
      <c r="F260" s="33">
        <v>4012.0358099999999</v>
      </c>
      <c r="G260" s="34">
        <v>0</v>
      </c>
      <c r="H260" s="34">
        <v>4012.0358099999999</v>
      </c>
      <c r="I260" s="34">
        <v>11222.865539999999</v>
      </c>
      <c r="J260" s="34">
        <v>0.54813000000000001</v>
      </c>
      <c r="K260" s="34">
        <v>11223.41367</v>
      </c>
      <c r="L260" s="34">
        <v>2453.7728500000003</v>
      </c>
      <c r="M260" s="34">
        <v>0</v>
      </c>
      <c r="N260" s="34">
        <v>2453.7728500000003</v>
      </c>
      <c r="O260" s="34">
        <v>17689.222329999997</v>
      </c>
      <c r="P260" s="34">
        <v>4839.9495499999994</v>
      </c>
      <c r="Q260" s="34">
        <v>0</v>
      </c>
      <c r="R260" s="35">
        <v>4839.9495499999994</v>
      </c>
    </row>
    <row r="261" spans="1:18">
      <c r="A261" s="36"/>
      <c r="B261" s="36"/>
      <c r="C261" s="31" t="s">
        <v>308</v>
      </c>
      <c r="D261" s="31" t="s">
        <v>308</v>
      </c>
      <c r="E261" s="32">
        <v>138</v>
      </c>
      <c r="F261" s="33">
        <v>6035.8400300000003</v>
      </c>
      <c r="G261" s="34">
        <v>0</v>
      </c>
      <c r="H261" s="34">
        <v>6035.8400300000003</v>
      </c>
      <c r="I261" s="34">
        <v>21521.995910000001</v>
      </c>
      <c r="J261" s="34">
        <v>41.48301</v>
      </c>
      <c r="K261" s="34">
        <v>21563.478920000001</v>
      </c>
      <c r="L261" s="34">
        <v>3474.4390400000002</v>
      </c>
      <c r="M261" s="34">
        <v>184.60109</v>
      </c>
      <c r="N261" s="34">
        <v>3659.0401299999999</v>
      </c>
      <c r="O261" s="34">
        <v>31258.359079999998</v>
      </c>
      <c r="P261" s="34">
        <v>17448.087660000001</v>
      </c>
      <c r="Q261" s="34">
        <v>0</v>
      </c>
      <c r="R261" s="35">
        <v>17448.087660000001</v>
      </c>
    </row>
    <row r="262" spans="1:18">
      <c r="A262" s="36"/>
      <c r="B262" s="36"/>
      <c r="C262" s="36"/>
      <c r="D262" s="31" t="s">
        <v>309</v>
      </c>
      <c r="E262" s="32">
        <v>137</v>
      </c>
      <c r="F262" s="33">
        <v>2097.77063</v>
      </c>
      <c r="G262" s="34">
        <v>0</v>
      </c>
      <c r="H262" s="34">
        <v>2097.77063</v>
      </c>
      <c r="I262" s="34">
        <v>19361.481239999997</v>
      </c>
      <c r="J262" s="34">
        <v>85.961559999999992</v>
      </c>
      <c r="K262" s="34">
        <v>19447.442800000001</v>
      </c>
      <c r="L262" s="34">
        <v>604.48199</v>
      </c>
      <c r="M262" s="34">
        <v>0.46338999999999997</v>
      </c>
      <c r="N262" s="34">
        <v>604.94538</v>
      </c>
      <c r="O262" s="34">
        <v>22150.158809999997</v>
      </c>
      <c r="P262" s="34">
        <v>6988.7556599999998</v>
      </c>
      <c r="Q262" s="34">
        <v>0</v>
      </c>
      <c r="R262" s="35">
        <v>6988.7556599999998</v>
      </c>
    </row>
    <row r="263" spans="1:18">
      <c r="A263" s="36"/>
      <c r="B263" s="36"/>
      <c r="C263" s="36"/>
      <c r="D263" s="36"/>
      <c r="E263" s="37">
        <v>608</v>
      </c>
      <c r="F263" s="38">
        <v>153.48489000000001</v>
      </c>
      <c r="G263" s="39">
        <v>0</v>
      </c>
      <c r="H263" s="39">
        <v>153.48489000000001</v>
      </c>
      <c r="I263" s="39">
        <v>3441.9937799999998</v>
      </c>
      <c r="J263" s="39">
        <v>0</v>
      </c>
      <c r="K263" s="39">
        <v>3441.9937799999998</v>
      </c>
      <c r="L263" s="39">
        <v>229.36726999999999</v>
      </c>
      <c r="M263" s="39">
        <v>0</v>
      </c>
      <c r="N263" s="39">
        <v>229.36726999999999</v>
      </c>
      <c r="O263" s="39">
        <v>3824.8459400000002</v>
      </c>
      <c r="P263" s="39">
        <v>2728.2325599999999</v>
      </c>
      <c r="Q263" s="39">
        <v>0</v>
      </c>
      <c r="R263" s="40">
        <v>2728.2325599999999</v>
      </c>
    </row>
    <row r="264" spans="1:18">
      <c r="A264" s="36"/>
      <c r="B264" s="36"/>
      <c r="C264" s="36"/>
      <c r="D264" s="31" t="s">
        <v>310</v>
      </c>
      <c r="E264" s="32">
        <v>136</v>
      </c>
      <c r="F264" s="33">
        <v>640.97181999999998</v>
      </c>
      <c r="G264" s="34">
        <v>0</v>
      </c>
      <c r="H264" s="34">
        <v>640.97181999999998</v>
      </c>
      <c r="I264" s="34">
        <v>12355.904699999999</v>
      </c>
      <c r="J264" s="34">
        <v>128.24889999999999</v>
      </c>
      <c r="K264" s="34">
        <v>12484.1536</v>
      </c>
      <c r="L264" s="34">
        <v>786.47643000000005</v>
      </c>
      <c r="M264" s="34">
        <v>4.6970000000000001</v>
      </c>
      <c r="N264" s="34">
        <v>791.17343000000005</v>
      </c>
      <c r="O264" s="34">
        <v>13916.298849999999</v>
      </c>
      <c r="P264" s="34">
        <v>9669.1873200000009</v>
      </c>
      <c r="Q264" s="34">
        <v>0</v>
      </c>
      <c r="R264" s="35">
        <v>9669.1873200000009</v>
      </c>
    </row>
    <row r="265" spans="1:18">
      <c r="A265" s="36"/>
      <c r="B265" s="36"/>
      <c r="C265" s="36"/>
      <c r="D265" s="31" t="s">
        <v>311</v>
      </c>
      <c r="E265" s="32">
        <v>139</v>
      </c>
      <c r="F265" s="33">
        <v>178.92963</v>
      </c>
      <c r="G265" s="34">
        <v>0</v>
      </c>
      <c r="H265" s="34">
        <v>178.92963</v>
      </c>
      <c r="I265" s="34">
        <v>2802.6381499999998</v>
      </c>
      <c r="J265" s="34">
        <v>0</v>
      </c>
      <c r="K265" s="34">
        <v>2802.6381499999998</v>
      </c>
      <c r="L265" s="34">
        <v>73.71750999999999</v>
      </c>
      <c r="M265" s="34">
        <v>0</v>
      </c>
      <c r="N265" s="34">
        <v>73.71750999999999</v>
      </c>
      <c r="O265" s="34">
        <v>3055.2852900000003</v>
      </c>
      <c r="P265" s="34">
        <v>2362.6353199999999</v>
      </c>
      <c r="Q265" s="34">
        <v>0</v>
      </c>
      <c r="R265" s="35">
        <v>2362.6353199999999</v>
      </c>
    </row>
    <row r="266" spans="1:18">
      <c r="A266" s="36"/>
      <c r="B266" s="36"/>
      <c r="C266" s="31" t="s">
        <v>312</v>
      </c>
      <c r="D266" s="31" t="s">
        <v>312</v>
      </c>
      <c r="E266" s="32">
        <v>141</v>
      </c>
      <c r="F266" s="33">
        <v>3457.72489</v>
      </c>
      <c r="G266" s="34">
        <v>0</v>
      </c>
      <c r="H266" s="34">
        <v>3457.72489</v>
      </c>
      <c r="I266" s="34">
        <v>32294.666670000002</v>
      </c>
      <c r="J266" s="34">
        <v>81.453500000000005</v>
      </c>
      <c r="K266" s="34">
        <v>32376.120170000002</v>
      </c>
      <c r="L266" s="34">
        <v>422.66012000000001</v>
      </c>
      <c r="M266" s="34">
        <v>0</v>
      </c>
      <c r="N266" s="34">
        <v>422.66012000000001</v>
      </c>
      <c r="O266" s="34">
        <v>36256.50518</v>
      </c>
      <c r="P266" s="34">
        <v>6485.0069000000003</v>
      </c>
      <c r="Q266" s="34">
        <v>0</v>
      </c>
      <c r="R266" s="35">
        <v>6485.0069000000003</v>
      </c>
    </row>
    <row r="267" spans="1:18">
      <c r="A267" s="36"/>
      <c r="B267" s="36"/>
      <c r="C267" s="31" t="s">
        <v>313</v>
      </c>
      <c r="D267" s="31" t="s">
        <v>314</v>
      </c>
      <c r="E267" s="32">
        <v>16</v>
      </c>
      <c r="F267" s="33">
        <v>3831.6191699999999</v>
      </c>
      <c r="G267" s="34">
        <v>0</v>
      </c>
      <c r="H267" s="34">
        <v>3831.6191699999999</v>
      </c>
      <c r="I267" s="34">
        <v>13763.95851</v>
      </c>
      <c r="J267" s="34">
        <v>57.256329999999998</v>
      </c>
      <c r="K267" s="34">
        <v>13821.214840000001</v>
      </c>
      <c r="L267" s="34">
        <v>470.86915999999997</v>
      </c>
      <c r="M267" s="34">
        <v>0</v>
      </c>
      <c r="N267" s="34">
        <v>470.86915999999997</v>
      </c>
      <c r="O267" s="34">
        <v>18123.703170000001</v>
      </c>
      <c r="P267" s="34">
        <v>3048.8577500000001</v>
      </c>
      <c r="Q267" s="34">
        <v>0</v>
      </c>
      <c r="R267" s="35">
        <v>3048.8577500000001</v>
      </c>
    </row>
    <row r="268" spans="1:18">
      <c r="A268" s="36"/>
      <c r="B268" s="36"/>
      <c r="C268" s="31" t="s">
        <v>315</v>
      </c>
      <c r="D268" s="31" t="s">
        <v>316</v>
      </c>
      <c r="E268" s="32">
        <v>140</v>
      </c>
      <c r="F268" s="33">
        <v>11704.789550000001</v>
      </c>
      <c r="G268" s="34">
        <v>0</v>
      </c>
      <c r="H268" s="34">
        <v>11704.789550000001</v>
      </c>
      <c r="I268" s="34">
        <v>23771.340350000002</v>
      </c>
      <c r="J268" s="34">
        <v>1.0113700000000001</v>
      </c>
      <c r="K268" s="34">
        <v>23772.351719999999</v>
      </c>
      <c r="L268" s="34">
        <v>812.22537</v>
      </c>
      <c r="M268" s="34">
        <v>0</v>
      </c>
      <c r="N268" s="34">
        <v>812.22537</v>
      </c>
      <c r="O268" s="34">
        <v>36289.36664</v>
      </c>
      <c r="P268" s="34">
        <v>6702.9136100000005</v>
      </c>
      <c r="Q268" s="34">
        <v>0</v>
      </c>
      <c r="R268" s="35">
        <v>6702.9136100000005</v>
      </c>
    </row>
    <row r="269" spans="1:18">
      <c r="A269" s="36"/>
      <c r="B269" s="36"/>
      <c r="C269" s="36"/>
      <c r="D269" s="31" t="s">
        <v>317</v>
      </c>
      <c r="E269" s="32">
        <v>833</v>
      </c>
      <c r="F269" s="33">
        <v>1100.8747100000001</v>
      </c>
      <c r="G269" s="34">
        <v>0</v>
      </c>
      <c r="H269" s="34">
        <v>1100.8747100000001</v>
      </c>
      <c r="I269" s="34">
        <v>588.38490000000002</v>
      </c>
      <c r="J269" s="34">
        <v>0</v>
      </c>
      <c r="K269" s="34">
        <v>588.38490000000002</v>
      </c>
      <c r="L269" s="34">
        <v>36.927370000000003</v>
      </c>
      <c r="M269" s="34">
        <v>0</v>
      </c>
      <c r="N269" s="34">
        <v>36.927370000000003</v>
      </c>
      <c r="O269" s="34">
        <v>1726.1869799999999</v>
      </c>
      <c r="P269" s="34">
        <v>2801.16239</v>
      </c>
      <c r="Q269" s="34">
        <v>0</v>
      </c>
      <c r="R269" s="35">
        <v>2801.16239</v>
      </c>
    </row>
    <row r="270" spans="1:18">
      <c r="A270" s="36"/>
      <c r="B270" s="36"/>
      <c r="C270" s="31" t="s">
        <v>318</v>
      </c>
      <c r="D270" s="31" t="s">
        <v>318</v>
      </c>
      <c r="E270" s="32">
        <v>133</v>
      </c>
      <c r="F270" s="33">
        <v>48.570149999999998</v>
      </c>
      <c r="G270" s="34">
        <v>0</v>
      </c>
      <c r="H270" s="34">
        <v>48.570149999999998</v>
      </c>
      <c r="I270" s="34">
        <v>7886.8141299999997</v>
      </c>
      <c r="J270" s="34">
        <v>17.891669999999998</v>
      </c>
      <c r="K270" s="34">
        <v>7904.7057999999997</v>
      </c>
      <c r="L270" s="34">
        <v>200.27126999999999</v>
      </c>
      <c r="M270" s="34">
        <v>0</v>
      </c>
      <c r="N270" s="34">
        <v>200.27126999999999</v>
      </c>
      <c r="O270" s="34">
        <v>8153.5472199999995</v>
      </c>
      <c r="P270" s="34">
        <v>3817.7757700000002</v>
      </c>
      <c r="Q270" s="34">
        <v>0</v>
      </c>
      <c r="R270" s="35">
        <v>3817.7757700000002</v>
      </c>
    </row>
    <row r="271" spans="1:18">
      <c r="A271" s="36"/>
      <c r="B271" s="36"/>
      <c r="C271" s="31" t="s">
        <v>319</v>
      </c>
      <c r="D271" s="31" t="s">
        <v>319</v>
      </c>
      <c r="E271" s="32">
        <v>465</v>
      </c>
      <c r="F271" s="33">
        <v>1243.13024</v>
      </c>
      <c r="G271" s="34">
        <v>0</v>
      </c>
      <c r="H271" s="34">
        <v>1243.13024</v>
      </c>
      <c r="I271" s="34">
        <v>5082.1017099999999</v>
      </c>
      <c r="J271" s="34">
        <v>0.27429999999999999</v>
      </c>
      <c r="K271" s="34">
        <v>5082.37601</v>
      </c>
      <c r="L271" s="34">
        <v>275.19959999999998</v>
      </c>
      <c r="M271" s="34">
        <v>0</v>
      </c>
      <c r="N271" s="34">
        <v>275.19959999999998</v>
      </c>
      <c r="O271" s="34">
        <v>6600.7058499999994</v>
      </c>
      <c r="P271" s="34">
        <v>2309.3110899999997</v>
      </c>
      <c r="Q271" s="34">
        <v>0</v>
      </c>
      <c r="R271" s="35">
        <v>2309.3110899999997</v>
      </c>
    </row>
    <row r="272" spans="1:18">
      <c r="A272" s="36"/>
      <c r="B272" s="31" t="s">
        <v>320</v>
      </c>
      <c r="C272" s="31" t="s">
        <v>321</v>
      </c>
      <c r="D272" s="31" t="s">
        <v>322</v>
      </c>
      <c r="E272" s="32">
        <v>56</v>
      </c>
      <c r="F272" s="33">
        <v>2011.5617400000001</v>
      </c>
      <c r="G272" s="34">
        <v>0</v>
      </c>
      <c r="H272" s="34">
        <v>2011.5617400000001</v>
      </c>
      <c r="I272" s="34">
        <v>4631.3008099999997</v>
      </c>
      <c r="J272" s="34">
        <v>0.4481</v>
      </c>
      <c r="K272" s="34">
        <v>4631.7489100000003</v>
      </c>
      <c r="L272" s="34">
        <v>581.81574000000001</v>
      </c>
      <c r="M272" s="34">
        <v>0</v>
      </c>
      <c r="N272" s="34">
        <v>581.81574000000001</v>
      </c>
      <c r="O272" s="34">
        <v>7225.1263899999994</v>
      </c>
      <c r="P272" s="34">
        <v>4494.7879000000003</v>
      </c>
      <c r="Q272" s="34">
        <v>0</v>
      </c>
      <c r="R272" s="35">
        <v>4494.7879000000003</v>
      </c>
    </row>
    <row r="273" spans="1:18">
      <c r="A273" s="36"/>
      <c r="B273" s="36"/>
      <c r="C273" s="36"/>
      <c r="D273" s="31" t="s">
        <v>321</v>
      </c>
      <c r="E273" s="32">
        <v>44</v>
      </c>
      <c r="F273" s="33">
        <v>122287.08581</v>
      </c>
      <c r="G273" s="34">
        <v>558.81017000000008</v>
      </c>
      <c r="H273" s="34">
        <v>122845.89598</v>
      </c>
      <c r="I273" s="34">
        <v>224692.24894999998</v>
      </c>
      <c r="J273" s="34">
        <v>3468.7547200000004</v>
      </c>
      <c r="K273" s="34">
        <v>228161.00366999998</v>
      </c>
      <c r="L273" s="34">
        <v>71061.228090000004</v>
      </c>
      <c r="M273" s="34">
        <v>9191.1231500000013</v>
      </c>
      <c r="N273" s="34">
        <v>80252.351239999989</v>
      </c>
      <c r="O273" s="34">
        <v>431259.25088999997</v>
      </c>
      <c r="P273" s="34">
        <v>255747.29141000001</v>
      </c>
      <c r="Q273" s="34">
        <v>0</v>
      </c>
      <c r="R273" s="35">
        <v>255747.29141000001</v>
      </c>
    </row>
    <row r="274" spans="1:18">
      <c r="A274" s="36"/>
      <c r="B274" s="36"/>
      <c r="C274" s="36"/>
      <c r="D274" s="36"/>
      <c r="E274" s="37">
        <v>533</v>
      </c>
      <c r="F274" s="38">
        <v>3980.4512599999998</v>
      </c>
      <c r="G274" s="39">
        <v>0</v>
      </c>
      <c r="H274" s="39">
        <v>3980.4512599999998</v>
      </c>
      <c r="I274" s="39">
        <v>2497.2745299999997</v>
      </c>
      <c r="J274" s="39">
        <v>852.32542000000001</v>
      </c>
      <c r="K274" s="39">
        <v>3349.5999500000003</v>
      </c>
      <c r="L274" s="39">
        <v>13644.128500000001</v>
      </c>
      <c r="M274" s="39">
        <v>2580.51217</v>
      </c>
      <c r="N274" s="39">
        <v>16224.640670000001</v>
      </c>
      <c r="O274" s="39">
        <v>23554.691879999998</v>
      </c>
      <c r="P274" s="39">
        <v>49459.437170000005</v>
      </c>
      <c r="Q274" s="39">
        <v>0</v>
      </c>
      <c r="R274" s="40">
        <v>49459.437170000005</v>
      </c>
    </row>
    <row r="275" spans="1:18">
      <c r="A275" s="36"/>
      <c r="B275" s="36"/>
      <c r="C275" s="36"/>
      <c r="D275" s="31" t="s">
        <v>323</v>
      </c>
      <c r="E275" s="32">
        <v>561</v>
      </c>
      <c r="F275" s="33">
        <v>7036.3319299999994</v>
      </c>
      <c r="G275" s="34">
        <v>0</v>
      </c>
      <c r="H275" s="34">
        <v>7036.3319299999994</v>
      </c>
      <c r="I275" s="34">
        <v>1000.33111</v>
      </c>
      <c r="J275" s="34">
        <v>0</v>
      </c>
      <c r="K275" s="34">
        <v>1000.33111</v>
      </c>
      <c r="L275" s="34">
        <v>9974.7049999999999</v>
      </c>
      <c r="M275" s="34">
        <v>99.340609999999998</v>
      </c>
      <c r="N275" s="34">
        <v>10074.045609999999</v>
      </c>
      <c r="O275" s="34">
        <v>18110.708649999997</v>
      </c>
      <c r="P275" s="34">
        <v>30210.651000000002</v>
      </c>
      <c r="Q275" s="34">
        <v>0</v>
      </c>
      <c r="R275" s="35">
        <v>30210.651000000002</v>
      </c>
    </row>
    <row r="276" spans="1:18">
      <c r="A276" s="36"/>
      <c r="B276" s="36"/>
      <c r="C276" s="36"/>
      <c r="D276" s="31" t="s">
        <v>324</v>
      </c>
      <c r="E276" s="32">
        <v>616</v>
      </c>
      <c r="F276" s="33">
        <v>11539.102439999999</v>
      </c>
      <c r="G276" s="34">
        <v>0</v>
      </c>
      <c r="H276" s="34">
        <v>11539.102439999999</v>
      </c>
      <c r="I276" s="34">
        <v>73045.730100000001</v>
      </c>
      <c r="J276" s="34">
        <v>1000.9330799999999</v>
      </c>
      <c r="K276" s="34">
        <v>74046.663180000003</v>
      </c>
      <c r="L276" s="34">
        <v>7101.0119699999996</v>
      </c>
      <c r="M276" s="34">
        <v>843.16511000000003</v>
      </c>
      <c r="N276" s="34">
        <v>7944.1770800000004</v>
      </c>
      <c r="O276" s="34">
        <v>93529.9427</v>
      </c>
      <c r="P276" s="34">
        <v>41431.404630000005</v>
      </c>
      <c r="Q276" s="34">
        <v>0</v>
      </c>
      <c r="R276" s="35">
        <v>41431.404630000005</v>
      </c>
    </row>
    <row r="277" spans="1:18">
      <c r="A277" s="36"/>
      <c r="B277" s="36"/>
      <c r="C277" s="36"/>
      <c r="D277" s="31" t="s">
        <v>325</v>
      </c>
      <c r="E277" s="32">
        <v>46</v>
      </c>
      <c r="F277" s="33">
        <v>1012.69526</v>
      </c>
      <c r="G277" s="34">
        <v>0</v>
      </c>
      <c r="H277" s="34">
        <v>1012.69526</v>
      </c>
      <c r="I277" s="34">
        <v>4398.39545</v>
      </c>
      <c r="J277" s="34">
        <v>6.0400000000000002E-3</v>
      </c>
      <c r="K277" s="34">
        <v>4398.4014900000002</v>
      </c>
      <c r="L277" s="34">
        <v>538.40313000000003</v>
      </c>
      <c r="M277" s="34">
        <v>0.63745000000000007</v>
      </c>
      <c r="N277" s="34">
        <v>539.04057999999998</v>
      </c>
      <c r="O277" s="34">
        <v>5950.1373300000005</v>
      </c>
      <c r="P277" s="34">
        <v>4415.2930700000006</v>
      </c>
      <c r="Q277" s="34">
        <v>0</v>
      </c>
      <c r="R277" s="35">
        <v>4415.2930700000006</v>
      </c>
    </row>
    <row r="278" spans="1:18">
      <c r="A278" s="36"/>
      <c r="B278" s="36"/>
      <c r="C278" s="36"/>
      <c r="D278" s="31" t="s">
        <v>326</v>
      </c>
      <c r="E278" s="32">
        <v>53</v>
      </c>
      <c r="F278" s="33">
        <v>4202.61031</v>
      </c>
      <c r="G278" s="34">
        <v>1.0668900000000001</v>
      </c>
      <c r="H278" s="34">
        <v>4203.6772000000001</v>
      </c>
      <c r="I278" s="34">
        <v>12651.112419999999</v>
      </c>
      <c r="J278" s="34">
        <v>52.181820000000002</v>
      </c>
      <c r="K278" s="34">
        <v>12703.294240000001</v>
      </c>
      <c r="L278" s="34">
        <v>1773.85645</v>
      </c>
      <c r="M278" s="34">
        <v>47.515149999999998</v>
      </c>
      <c r="N278" s="34">
        <v>1821.3716000000002</v>
      </c>
      <c r="O278" s="34">
        <v>18728.34304</v>
      </c>
      <c r="P278" s="34">
        <v>7530.4147999999996</v>
      </c>
      <c r="Q278" s="34">
        <v>0</v>
      </c>
      <c r="R278" s="35">
        <v>7530.4147999999996</v>
      </c>
    </row>
    <row r="279" spans="1:18">
      <c r="A279" s="36"/>
      <c r="B279" s="36"/>
      <c r="C279" s="36"/>
      <c r="D279" s="31" t="s">
        <v>327</v>
      </c>
      <c r="E279" s="32">
        <v>45</v>
      </c>
      <c r="F279" s="33">
        <v>222.57389999999998</v>
      </c>
      <c r="G279" s="34">
        <v>0</v>
      </c>
      <c r="H279" s="34">
        <v>222.57389999999998</v>
      </c>
      <c r="I279" s="34">
        <v>5584.50443</v>
      </c>
      <c r="J279" s="34">
        <v>3.4659999999999996E-2</v>
      </c>
      <c r="K279" s="34">
        <v>5584.5390900000002</v>
      </c>
      <c r="L279" s="34">
        <v>875.45479</v>
      </c>
      <c r="M279" s="34">
        <v>0</v>
      </c>
      <c r="N279" s="34">
        <v>875.45479</v>
      </c>
      <c r="O279" s="34">
        <v>6682.5677800000003</v>
      </c>
      <c r="P279" s="34">
        <v>8189.0178399999995</v>
      </c>
      <c r="Q279" s="34">
        <v>0</v>
      </c>
      <c r="R279" s="35">
        <v>8189.0178399999995</v>
      </c>
    </row>
    <row r="280" spans="1:18">
      <c r="A280" s="36"/>
      <c r="B280" s="36"/>
      <c r="C280" s="36"/>
      <c r="D280" s="31" t="s">
        <v>328</v>
      </c>
      <c r="E280" s="32">
        <v>51</v>
      </c>
      <c r="F280" s="33">
        <v>655.74118999999996</v>
      </c>
      <c r="G280" s="34">
        <v>0</v>
      </c>
      <c r="H280" s="34">
        <v>655.74118999999996</v>
      </c>
      <c r="I280" s="34">
        <v>2505.06934</v>
      </c>
      <c r="J280" s="34">
        <v>0.17108000000000001</v>
      </c>
      <c r="K280" s="34">
        <v>2505.2404200000001</v>
      </c>
      <c r="L280" s="34">
        <v>173.78371999999999</v>
      </c>
      <c r="M280" s="34">
        <v>0</v>
      </c>
      <c r="N280" s="34">
        <v>173.78371999999999</v>
      </c>
      <c r="O280" s="34">
        <v>3334.7653300000002</v>
      </c>
      <c r="P280" s="34">
        <v>3026.5747799999999</v>
      </c>
      <c r="Q280" s="34">
        <v>0</v>
      </c>
      <c r="R280" s="35">
        <v>3026.5747799999999</v>
      </c>
    </row>
    <row r="281" spans="1:18">
      <c r="A281" s="36"/>
      <c r="B281" s="36"/>
      <c r="C281" s="36"/>
      <c r="D281" s="31" t="s">
        <v>329</v>
      </c>
      <c r="E281" s="32">
        <v>585</v>
      </c>
      <c r="F281" s="33">
        <v>423.92546999999996</v>
      </c>
      <c r="G281" s="34">
        <v>0</v>
      </c>
      <c r="H281" s="34">
        <v>423.92546999999996</v>
      </c>
      <c r="I281" s="34">
        <v>3053.7374300000001</v>
      </c>
      <c r="J281" s="34">
        <v>0</v>
      </c>
      <c r="K281" s="34">
        <v>3053.7374300000001</v>
      </c>
      <c r="L281" s="34">
        <v>500.56716999999998</v>
      </c>
      <c r="M281" s="34">
        <v>0</v>
      </c>
      <c r="N281" s="34">
        <v>500.56716999999998</v>
      </c>
      <c r="O281" s="34">
        <v>3978.2300699999996</v>
      </c>
      <c r="P281" s="34">
        <v>5612.0117</v>
      </c>
      <c r="Q281" s="34">
        <v>0</v>
      </c>
      <c r="R281" s="35">
        <v>5612.0117</v>
      </c>
    </row>
    <row r="282" spans="1:18">
      <c r="A282" s="36"/>
      <c r="B282" s="36"/>
      <c r="C282" s="36"/>
      <c r="D282" s="31" t="s">
        <v>330</v>
      </c>
      <c r="E282" s="32">
        <v>49</v>
      </c>
      <c r="F282" s="33">
        <v>471.57903999999996</v>
      </c>
      <c r="G282" s="34">
        <v>0</v>
      </c>
      <c r="H282" s="34">
        <v>471.57903999999996</v>
      </c>
      <c r="I282" s="34">
        <v>1876.8025400000001</v>
      </c>
      <c r="J282" s="34">
        <v>1.7410000000000002E-2</v>
      </c>
      <c r="K282" s="34">
        <v>1876.8199500000001</v>
      </c>
      <c r="L282" s="34">
        <v>261.06425000000002</v>
      </c>
      <c r="M282" s="34">
        <v>0</v>
      </c>
      <c r="N282" s="34">
        <v>261.06425000000002</v>
      </c>
      <c r="O282" s="34">
        <v>2609.46324</v>
      </c>
      <c r="P282" s="34">
        <v>3487.9420099999998</v>
      </c>
      <c r="Q282" s="34">
        <v>0</v>
      </c>
      <c r="R282" s="35">
        <v>3487.9420099999998</v>
      </c>
    </row>
    <row r="283" spans="1:18">
      <c r="A283" s="36"/>
      <c r="B283" s="36"/>
      <c r="C283" s="36"/>
      <c r="D283" s="31" t="s">
        <v>331</v>
      </c>
      <c r="E283" s="32">
        <v>50</v>
      </c>
      <c r="F283" s="33">
        <v>1175.8694399999999</v>
      </c>
      <c r="G283" s="34">
        <v>0</v>
      </c>
      <c r="H283" s="34">
        <v>1175.8694399999999</v>
      </c>
      <c r="I283" s="34">
        <v>8206.7220500000003</v>
      </c>
      <c r="J283" s="34">
        <v>29.837689999999998</v>
      </c>
      <c r="K283" s="34">
        <v>8236.5597400000006</v>
      </c>
      <c r="L283" s="34">
        <v>1483.02998</v>
      </c>
      <c r="M283" s="34">
        <v>4.2907799999999998</v>
      </c>
      <c r="N283" s="34">
        <v>1487.3207600000001</v>
      </c>
      <c r="O283" s="34">
        <v>10899.74994</v>
      </c>
      <c r="P283" s="34">
        <v>8198.6027400000003</v>
      </c>
      <c r="Q283" s="34">
        <v>0</v>
      </c>
      <c r="R283" s="35">
        <v>8198.6027400000003</v>
      </c>
    </row>
    <row r="284" spans="1:18">
      <c r="A284" s="36"/>
      <c r="B284" s="36"/>
      <c r="C284" s="36"/>
      <c r="D284" s="31" t="s">
        <v>332</v>
      </c>
      <c r="E284" s="32">
        <v>54</v>
      </c>
      <c r="F284" s="33">
        <v>754.12691000000007</v>
      </c>
      <c r="G284" s="34">
        <v>0</v>
      </c>
      <c r="H284" s="34">
        <v>754.12691000000007</v>
      </c>
      <c r="I284" s="34">
        <v>4541.7214899999999</v>
      </c>
      <c r="J284" s="34">
        <v>61.64181</v>
      </c>
      <c r="K284" s="34">
        <v>4603.3633</v>
      </c>
      <c r="L284" s="34">
        <v>954.71780000000001</v>
      </c>
      <c r="M284" s="34">
        <v>0</v>
      </c>
      <c r="N284" s="34">
        <v>954.71780000000001</v>
      </c>
      <c r="O284" s="34">
        <v>6312.2080099999994</v>
      </c>
      <c r="P284" s="34">
        <v>4502.1518599999999</v>
      </c>
      <c r="Q284" s="34">
        <v>0</v>
      </c>
      <c r="R284" s="35">
        <v>4502.1518599999999</v>
      </c>
    </row>
    <row r="285" spans="1:18">
      <c r="A285" s="36"/>
      <c r="B285" s="36"/>
      <c r="C285" s="36"/>
      <c r="D285" s="31" t="s">
        <v>333</v>
      </c>
      <c r="E285" s="32">
        <v>48</v>
      </c>
      <c r="F285" s="33">
        <v>650.24648999999999</v>
      </c>
      <c r="G285" s="34">
        <v>0</v>
      </c>
      <c r="H285" s="34">
        <v>650.24648999999999</v>
      </c>
      <c r="I285" s="34">
        <v>3230.0912000000003</v>
      </c>
      <c r="J285" s="34">
        <v>34.220089999999999</v>
      </c>
      <c r="K285" s="34">
        <v>3264.3112900000001</v>
      </c>
      <c r="L285" s="34">
        <v>350.64918</v>
      </c>
      <c r="M285" s="34">
        <v>0</v>
      </c>
      <c r="N285" s="34">
        <v>350.64918</v>
      </c>
      <c r="O285" s="34">
        <v>4265.2069599999995</v>
      </c>
      <c r="P285" s="34">
        <v>2554.5601699999997</v>
      </c>
      <c r="Q285" s="34">
        <v>0</v>
      </c>
      <c r="R285" s="35">
        <v>2554.5601699999997</v>
      </c>
    </row>
    <row r="286" spans="1:18">
      <c r="A286" s="36"/>
      <c r="B286" s="36"/>
      <c r="C286" s="36"/>
      <c r="D286" s="31" t="s">
        <v>334</v>
      </c>
      <c r="E286" s="32">
        <v>47</v>
      </c>
      <c r="F286" s="33">
        <v>178.27929999999998</v>
      </c>
      <c r="G286" s="34">
        <v>0</v>
      </c>
      <c r="H286" s="34">
        <v>178.27929999999998</v>
      </c>
      <c r="I286" s="34">
        <v>1604.8571100000001</v>
      </c>
      <c r="J286" s="34">
        <v>7.4698100000000007</v>
      </c>
      <c r="K286" s="34">
        <v>1612.32692</v>
      </c>
      <c r="L286" s="34">
        <v>172.01557</v>
      </c>
      <c r="M286" s="34">
        <v>1.6775</v>
      </c>
      <c r="N286" s="34">
        <v>173.69307000000001</v>
      </c>
      <c r="O286" s="34">
        <v>1964.2992899999999</v>
      </c>
      <c r="P286" s="34">
        <v>1995.52522</v>
      </c>
      <c r="Q286" s="34">
        <v>0</v>
      </c>
      <c r="R286" s="35">
        <v>1995.52522</v>
      </c>
    </row>
    <row r="287" spans="1:18">
      <c r="A287" s="36"/>
      <c r="B287" s="36"/>
      <c r="C287" s="36"/>
      <c r="D287" s="31" t="s">
        <v>335</v>
      </c>
      <c r="E287" s="32">
        <v>55</v>
      </c>
      <c r="F287" s="33">
        <v>497.49149999999997</v>
      </c>
      <c r="G287" s="34">
        <v>0</v>
      </c>
      <c r="H287" s="34">
        <v>497.49149999999997</v>
      </c>
      <c r="I287" s="34">
        <v>1452.5660600000001</v>
      </c>
      <c r="J287" s="34">
        <v>0</v>
      </c>
      <c r="K287" s="34">
        <v>1452.5660600000001</v>
      </c>
      <c r="L287" s="34">
        <v>171.18643</v>
      </c>
      <c r="M287" s="34">
        <v>0</v>
      </c>
      <c r="N287" s="34">
        <v>171.18643</v>
      </c>
      <c r="O287" s="34">
        <v>2121.2439900000004</v>
      </c>
      <c r="P287" s="34">
        <v>2556.45327</v>
      </c>
      <c r="Q287" s="34">
        <v>0</v>
      </c>
      <c r="R287" s="35">
        <v>2556.45327</v>
      </c>
    </row>
    <row r="288" spans="1:18">
      <c r="A288" s="36"/>
      <c r="B288" s="36"/>
      <c r="C288" s="36"/>
      <c r="D288" s="31" t="s">
        <v>336</v>
      </c>
      <c r="E288" s="32">
        <v>52</v>
      </c>
      <c r="F288" s="33">
        <v>301.79516999999998</v>
      </c>
      <c r="G288" s="34">
        <v>0</v>
      </c>
      <c r="H288" s="34">
        <v>301.79516999999998</v>
      </c>
      <c r="I288" s="34">
        <v>4502.1822400000001</v>
      </c>
      <c r="J288" s="34">
        <v>3.2799999999999999E-3</v>
      </c>
      <c r="K288" s="34">
        <v>4502.18552</v>
      </c>
      <c r="L288" s="34">
        <v>924.86876000000007</v>
      </c>
      <c r="M288" s="34">
        <v>0.46299000000000001</v>
      </c>
      <c r="N288" s="34">
        <v>925.33175000000006</v>
      </c>
      <c r="O288" s="34">
        <v>5729.3124400000006</v>
      </c>
      <c r="P288" s="34">
        <v>4158.5378700000001</v>
      </c>
      <c r="Q288" s="34">
        <v>0</v>
      </c>
      <c r="R288" s="35">
        <v>4158.5378700000001</v>
      </c>
    </row>
    <row r="289" spans="1:18">
      <c r="A289" s="36"/>
      <c r="B289" s="36"/>
      <c r="C289" s="31" t="s">
        <v>320</v>
      </c>
      <c r="D289" s="31" t="s">
        <v>320</v>
      </c>
      <c r="E289" s="32">
        <v>57</v>
      </c>
      <c r="F289" s="33">
        <v>23660.097129999998</v>
      </c>
      <c r="G289" s="34">
        <v>0</v>
      </c>
      <c r="H289" s="34">
        <v>23660.097129999998</v>
      </c>
      <c r="I289" s="34">
        <v>118694.89504999999</v>
      </c>
      <c r="J289" s="34">
        <v>1027.4311299999999</v>
      </c>
      <c r="K289" s="34">
        <v>119722.32618</v>
      </c>
      <c r="L289" s="34">
        <v>11355.95912</v>
      </c>
      <c r="M289" s="34">
        <v>153.64461</v>
      </c>
      <c r="N289" s="34">
        <v>11509.603730000001</v>
      </c>
      <c r="O289" s="34">
        <v>154892.02703999999</v>
      </c>
      <c r="P289" s="34">
        <v>76931.674870000003</v>
      </c>
      <c r="Q289" s="34">
        <v>0</v>
      </c>
      <c r="R289" s="35">
        <v>76931.674870000003</v>
      </c>
    </row>
    <row r="290" spans="1:18">
      <c r="A290" s="36"/>
      <c r="B290" s="36"/>
      <c r="C290" s="36"/>
      <c r="D290" s="31" t="s">
        <v>337</v>
      </c>
      <c r="E290" s="32">
        <v>62</v>
      </c>
      <c r="F290" s="33">
        <v>2999.9313500000003</v>
      </c>
      <c r="G290" s="34">
        <v>0</v>
      </c>
      <c r="H290" s="34">
        <v>2999.9313500000003</v>
      </c>
      <c r="I290" s="34">
        <v>13565.843640000001</v>
      </c>
      <c r="J290" s="34">
        <v>4.4000000000000002E-4</v>
      </c>
      <c r="K290" s="34">
        <v>13565.844080000001</v>
      </c>
      <c r="L290" s="34">
        <v>1577.88561</v>
      </c>
      <c r="M290" s="34">
        <v>0.33550000000000002</v>
      </c>
      <c r="N290" s="34">
        <v>1578.2211100000002</v>
      </c>
      <c r="O290" s="34">
        <v>18143.99654</v>
      </c>
      <c r="P290" s="34">
        <v>5203.3552499999996</v>
      </c>
      <c r="Q290" s="34">
        <v>0</v>
      </c>
      <c r="R290" s="35">
        <v>5203.3552499999996</v>
      </c>
    </row>
    <row r="291" spans="1:18">
      <c r="A291" s="36"/>
      <c r="B291" s="36"/>
      <c r="C291" s="36"/>
      <c r="D291" s="31" t="s">
        <v>338</v>
      </c>
      <c r="E291" s="32">
        <v>59</v>
      </c>
      <c r="F291" s="33">
        <v>660.38718999999992</v>
      </c>
      <c r="G291" s="34">
        <v>0</v>
      </c>
      <c r="H291" s="34">
        <v>660.38718999999992</v>
      </c>
      <c r="I291" s="34">
        <v>8945.4566699999996</v>
      </c>
      <c r="J291" s="34">
        <v>0</v>
      </c>
      <c r="K291" s="34">
        <v>8945.4566699999996</v>
      </c>
      <c r="L291" s="34">
        <v>274.94004999999999</v>
      </c>
      <c r="M291" s="34">
        <v>0</v>
      </c>
      <c r="N291" s="34">
        <v>274.94004999999999</v>
      </c>
      <c r="O291" s="34">
        <v>9880.7839100000001</v>
      </c>
      <c r="P291" s="34">
        <v>4345.3666900000007</v>
      </c>
      <c r="Q291" s="34">
        <v>0</v>
      </c>
      <c r="R291" s="35">
        <v>4345.3666900000007</v>
      </c>
    </row>
    <row r="292" spans="1:18">
      <c r="A292" s="36"/>
      <c r="B292" s="36"/>
      <c r="C292" s="36"/>
      <c r="D292" s="31" t="s">
        <v>339</v>
      </c>
      <c r="E292" s="32">
        <v>60</v>
      </c>
      <c r="F292" s="33">
        <v>1528.32761</v>
      </c>
      <c r="G292" s="34">
        <v>0</v>
      </c>
      <c r="H292" s="34">
        <v>1528.32761</v>
      </c>
      <c r="I292" s="34">
        <v>3240.0711900000001</v>
      </c>
      <c r="J292" s="34">
        <v>0</v>
      </c>
      <c r="K292" s="34">
        <v>3240.0711900000001</v>
      </c>
      <c r="L292" s="34">
        <v>854.84262999999999</v>
      </c>
      <c r="M292" s="34">
        <v>0.67100000000000004</v>
      </c>
      <c r="N292" s="34">
        <v>855.51363000000003</v>
      </c>
      <c r="O292" s="34">
        <v>5623.9124299999994</v>
      </c>
      <c r="P292" s="34">
        <v>2392.3421899999998</v>
      </c>
      <c r="Q292" s="34">
        <v>0</v>
      </c>
      <c r="R292" s="35">
        <v>2392.3421899999998</v>
      </c>
    </row>
    <row r="293" spans="1:18">
      <c r="A293" s="36"/>
      <c r="B293" s="36"/>
      <c r="C293" s="36"/>
      <c r="D293" s="31" t="s">
        <v>340</v>
      </c>
      <c r="E293" s="32">
        <v>63</v>
      </c>
      <c r="F293" s="33">
        <v>460.28143</v>
      </c>
      <c r="G293" s="34">
        <v>0</v>
      </c>
      <c r="H293" s="34">
        <v>460.28143</v>
      </c>
      <c r="I293" s="34">
        <v>3995.0877</v>
      </c>
      <c r="J293" s="34">
        <v>6.94E-3</v>
      </c>
      <c r="K293" s="34">
        <v>3995.0946400000003</v>
      </c>
      <c r="L293" s="34">
        <v>490.69515999999999</v>
      </c>
      <c r="M293" s="34">
        <v>0</v>
      </c>
      <c r="N293" s="34">
        <v>490.69515999999999</v>
      </c>
      <c r="O293" s="34">
        <v>4946.0712300000005</v>
      </c>
      <c r="P293" s="34">
        <v>4547.9597199999998</v>
      </c>
      <c r="Q293" s="34">
        <v>0</v>
      </c>
      <c r="R293" s="35">
        <v>4547.9597199999998</v>
      </c>
    </row>
    <row r="294" spans="1:18">
      <c r="A294" s="36"/>
      <c r="B294" s="36"/>
      <c r="C294" s="36"/>
      <c r="D294" s="31" t="s">
        <v>341</v>
      </c>
      <c r="E294" s="32">
        <v>58</v>
      </c>
      <c r="F294" s="33">
        <v>2453.4483100000002</v>
      </c>
      <c r="G294" s="34">
        <v>0</v>
      </c>
      <c r="H294" s="34">
        <v>2453.4483100000002</v>
      </c>
      <c r="I294" s="34">
        <v>5086.7296399999996</v>
      </c>
      <c r="J294" s="34">
        <v>0</v>
      </c>
      <c r="K294" s="34">
        <v>5086.7296399999996</v>
      </c>
      <c r="L294" s="34">
        <v>768.33172999999999</v>
      </c>
      <c r="M294" s="34">
        <v>0</v>
      </c>
      <c r="N294" s="34">
        <v>768.33172999999999</v>
      </c>
      <c r="O294" s="34">
        <v>8308.5096799999992</v>
      </c>
      <c r="P294" s="34">
        <v>4785.5066999999999</v>
      </c>
      <c r="Q294" s="34">
        <v>0</v>
      </c>
      <c r="R294" s="35">
        <v>4785.5066999999999</v>
      </c>
    </row>
    <row r="295" spans="1:18">
      <c r="A295" s="36"/>
      <c r="B295" s="36"/>
      <c r="C295" s="31" t="s">
        <v>342</v>
      </c>
      <c r="D295" s="31" t="s">
        <v>342</v>
      </c>
      <c r="E295" s="32">
        <v>64</v>
      </c>
      <c r="F295" s="33">
        <v>4679.4290099999998</v>
      </c>
      <c r="G295" s="34">
        <v>0</v>
      </c>
      <c r="H295" s="34">
        <v>4679.4290099999998</v>
      </c>
      <c r="I295" s="34">
        <v>42731.984090000005</v>
      </c>
      <c r="J295" s="34">
        <v>220.0033</v>
      </c>
      <c r="K295" s="34">
        <v>42951.987390000002</v>
      </c>
      <c r="L295" s="34">
        <v>3121.4618100000002</v>
      </c>
      <c r="M295" s="34">
        <v>4.6399699999999999</v>
      </c>
      <c r="N295" s="34">
        <v>3126.10178</v>
      </c>
      <c r="O295" s="34">
        <v>50757.518179999999</v>
      </c>
      <c r="P295" s="34">
        <v>34216.227740000002</v>
      </c>
      <c r="Q295" s="34">
        <v>0</v>
      </c>
      <c r="R295" s="35">
        <v>34216.227740000002</v>
      </c>
    </row>
    <row r="296" spans="1:18">
      <c r="A296" s="36"/>
      <c r="B296" s="31" t="s">
        <v>343</v>
      </c>
      <c r="C296" s="31" t="s">
        <v>344</v>
      </c>
      <c r="D296" s="31" t="s">
        <v>344</v>
      </c>
      <c r="E296" s="32">
        <v>262</v>
      </c>
      <c r="F296" s="33">
        <v>16777.934430000001</v>
      </c>
      <c r="G296" s="34">
        <v>0</v>
      </c>
      <c r="H296" s="34">
        <v>16777.934430000001</v>
      </c>
      <c r="I296" s="34">
        <v>53129.585460000002</v>
      </c>
      <c r="J296" s="34">
        <v>367.34469000000001</v>
      </c>
      <c r="K296" s="34">
        <v>53496.93015</v>
      </c>
      <c r="L296" s="34">
        <v>7753.6616699999995</v>
      </c>
      <c r="M296" s="34">
        <v>714.45885999999996</v>
      </c>
      <c r="N296" s="34">
        <v>8468.1205300000001</v>
      </c>
      <c r="O296" s="34">
        <v>78742.985109999994</v>
      </c>
      <c r="P296" s="34">
        <v>44471.476840000003</v>
      </c>
      <c r="Q296" s="34">
        <v>0</v>
      </c>
      <c r="R296" s="35">
        <v>44471.476840000003</v>
      </c>
    </row>
    <row r="297" spans="1:18">
      <c r="A297" s="36"/>
      <c r="B297" s="36"/>
      <c r="C297" s="36"/>
      <c r="D297" s="31" t="s">
        <v>345</v>
      </c>
      <c r="E297" s="32">
        <v>263</v>
      </c>
      <c r="F297" s="33">
        <v>848.41656</v>
      </c>
      <c r="G297" s="34">
        <v>0</v>
      </c>
      <c r="H297" s="34">
        <v>848.41656</v>
      </c>
      <c r="I297" s="34">
        <v>5078.2400399999997</v>
      </c>
      <c r="J297" s="34">
        <v>164.10115999999999</v>
      </c>
      <c r="K297" s="34">
        <v>5242.3411999999998</v>
      </c>
      <c r="L297" s="34">
        <v>1264.7012</v>
      </c>
      <c r="M297" s="34">
        <v>18.25046</v>
      </c>
      <c r="N297" s="34">
        <v>1282.9516599999999</v>
      </c>
      <c r="O297" s="34">
        <v>7373.7094200000001</v>
      </c>
      <c r="P297" s="34">
        <v>3530.8769500000003</v>
      </c>
      <c r="Q297" s="34">
        <v>0</v>
      </c>
      <c r="R297" s="35">
        <v>3530.8769500000003</v>
      </c>
    </row>
    <row r="298" spans="1:18">
      <c r="A298" s="36"/>
      <c r="B298" s="36"/>
      <c r="C298" s="36"/>
      <c r="D298" s="31" t="s">
        <v>346</v>
      </c>
      <c r="E298" s="32">
        <v>265</v>
      </c>
      <c r="F298" s="33">
        <v>1584.35112</v>
      </c>
      <c r="G298" s="34">
        <v>0</v>
      </c>
      <c r="H298" s="34">
        <v>1584.35112</v>
      </c>
      <c r="I298" s="34">
        <v>9108.83655</v>
      </c>
      <c r="J298" s="34">
        <v>80.699070000000006</v>
      </c>
      <c r="K298" s="34">
        <v>9189.5356199999987</v>
      </c>
      <c r="L298" s="34">
        <v>670.20500000000004</v>
      </c>
      <c r="M298" s="34">
        <v>33.43271</v>
      </c>
      <c r="N298" s="34">
        <v>703.63770999999997</v>
      </c>
      <c r="O298" s="34">
        <v>11477.524449999999</v>
      </c>
      <c r="P298" s="34">
        <v>3337.81412</v>
      </c>
      <c r="Q298" s="34">
        <v>0</v>
      </c>
      <c r="R298" s="35">
        <v>3337.81412</v>
      </c>
    </row>
    <row r="299" spans="1:18">
      <c r="A299" s="36"/>
      <c r="B299" s="36"/>
      <c r="C299" s="36"/>
      <c r="D299" s="31" t="s">
        <v>347</v>
      </c>
      <c r="E299" s="32">
        <v>264</v>
      </c>
      <c r="F299" s="33">
        <v>741.67469999999992</v>
      </c>
      <c r="G299" s="34">
        <v>0</v>
      </c>
      <c r="H299" s="34">
        <v>741.67469999999992</v>
      </c>
      <c r="I299" s="34">
        <v>4974.7134800000003</v>
      </c>
      <c r="J299" s="34">
        <v>37.930519999999994</v>
      </c>
      <c r="K299" s="34">
        <v>5012.6440000000002</v>
      </c>
      <c r="L299" s="34">
        <v>291.45923999999997</v>
      </c>
      <c r="M299" s="34">
        <v>1.6775</v>
      </c>
      <c r="N299" s="34">
        <v>293.13673999999997</v>
      </c>
      <c r="O299" s="34">
        <v>6047.4554400000006</v>
      </c>
      <c r="P299" s="34">
        <v>3736.6574300000002</v>
      </c>
      <c r="Q299" s="34">
        <v>0</v>
      </c>
      <c r="R299" s="35">
        <v>3736.6574300000002</v>
      </c>
    </row>
    <row r="300" spans="1:18">
      <c r="A300" s="36"/>
      <c r="B300" s="36"/>
      <c r="C300" s="36"/>
      <c r="D300" s="31" t="s">
        <v>348</v>
      </c>
      <c r="E300" s="32">
        <v>266</v>
      </c>
      <c r="F300" s="33">
        <v>763.47118999999998</v>
      </c>
      <c r="G300" s="34">
        <v>0</v>
      </c>
      <c r="H300" s="34">
        <v>763.47118999999998</v>
      </c>
      <c r="I300" s="34">
        <v>3005.1815899999997</v>
      </c>
      <c r="J300" s="34">
        <v>6.7880699999999994</v>
      </c>
      <c r="K300" s="34">
        <v>3011.9696600000002</v>
      </c>
      <c r="L300" s="34">
        <v>196.55279000000002</v>
      </c>
      <c r="M300" s="34">
        <v>0</v>
      </c>
      <c r="N300" s="34">
        <v>196.55279000000002</v>
      </c>
      <c r="O300" s="34">
        <v>3971.9936400000001</v>
      </c>
      <c r="P300" s="34">
        <v>2613.7805600000002</v>
      </c>
      <c r="Q300" s="34">
        <v>0</v>
      </c>
      <c r="R300" s="35">
        <v>2613.7805600000002</v>
      </c>
    </row>
    <row r="301" spans="1:18">
      <c r="A301" s="36"/>
      <c r="B301" s="36"/>
      <c r="C301" s="31" t="s">
        <v>349</v>
      </c>
      <c r="D301" s="31" t="s">
        <v>279</v>
      </c>
      <c r="E301" s="32">
        <v>248</v>
      </c>
      <c r="F301" s="33">
        <v>4328.4047799999998</v>
      </c>
      <c r="G301" s="34">
        <v>0</v>
      </c>
      <c r="H301" s="34">
        <v>4328.4047799999998</v>
      </c>
      <c r="I301" s="34">
        <v>4267.0706600000003</v>
      </c>
      <c r="J301" s="34">
        <v>3.4227399999999997</v>
      </c>
      <c r="K301" s="34">
        <v>4270.4934000000003</v>
      </c>
      <c r="L301" s="34">
        <v>987.64958000000001</v>
      </c>
      <c r="M301" s="34">
        <v>0</v>
      </c>
      <c r="N301" s="34">
        <v>987.64958000000001</v>
      </c>
      <c r="O301" s="34">
        <v>9586.5477599999995</v>
      </c>
      <c r="P301" s="34">
        <v>3269.7185499999996</v>
      </c>
      <c r="Q301" s="34">
        <v>0</v>
      </c>
      <c r="R301" s="35">
        <v>3269.7185499999996</v>
      </c>
    </row>
    <row r="302" spans="1:18">
      <c r="A302" s="36"/>
      <c r="B302" s="36"/>
      <c r="C302" s="36"/>
      <c r="D302" s="31" t="s">
        <v>350</v>
      </c>
      <c r="E302" s="32">
        <v>251</v>
      </c>
      <c r="F302" s="33">
        <v>7921.6008400000001</v>
      </c>
      <c r="G302" s="34">
        <v>0</v>
      </c>
      <c r="H302" s="34">
        <v>7921.6008400000001</v>
      </c>
      <c r="I302" s="34">
        <v>15498.60223</v>
      </c>
      <c r="J302" s="34">
        <v>69.508600000000001</v>
      </c>
      <c r="K302" s="34">
        <v>15568.11083</v>
      </c>
      <c r="L302" s="34">
        <v>1725.20126</v>
      </c>
      <c r="M302" s="34">
        <v>60.051449999999996</v>
      </c>
      <c r="N302" s="34">
        <v>1785.25271</v>
      </c>
      <c r="O302" s="34">
        <v>25274.964379999998</v>
      </c>
      <c r="P302" s="34">
        <v>8861.7062899999983</v>
      </c>
      <c r="Q302" s="34">
        <v>0</v>
      </c>
      <c r="R302" s="35">
        <v>8861.7062899999983</v>
      </c>
    </row>
    <row r="303" spans="1:18">
      <c r="A303" s="36"/>
      <c r="B303" s="36"/>
      <c r="C303" s="36"/>
      <c r="D303" s="31" t="s">
        <v>351</v>
      </c>
      <c r="E303" s="32">
        <v>247</v>
      </c>
      <c r="F303" s="33">
        <v>43694.161500000002</v>
      </c>
      <c r="G303" s="34">
        <v>0</v>
      </c>
      <c r="H303" s="34">
        <v>43694.161500000002</v>
      </c>
      <c r="I303" s="34">
        <v>63059.967299999997</v>
      </c>
      <c r="J303" s="34">
        <v>540.66316000000006</v>
      </c>
      <c r="K303" s="34">
        <v>63600.63046</v>
      </c>
      <c r="L303" s="34">
        <v>10247.88551</v>
      </c>
      <c r="M303" s="34">
        <v>946.00907999999993</v>
      </c>
      <c r="N303" s="34">
        <v>11193.89459</v>
      </c>
      <c r="O303" s="34">
        <v>118488.68655</v>
      </c>
      <c r="P303" s="34">
        <v>68132.805939999991</v>
      </c>
      <c r="Q303" s="34">
        <v>0</v>
      </c>
      <c r="R303" s="35">
        <v>68132.805939999991</v>
      </c>
    </row>
    <row r="304" spans="1:18">
      <c r="A304" s="36"/>
      <c r="B304" s="36"/>
      <c r="C304" s="36"/>
      <c r="D304" s="31" t="s">
        <v>352</v>
      </c>
      <c r="E304" s="32">
        <v>250</v>
      </c>
      <c r="F304" s="33">
        <v>3652.2069000000001</v>
      </c>
      <c r="G304" s="34">
        <v>0</v>
      </c>
      <c r="H304" s="34">
        <v>3652.2069000000001</v>
      </c>
      <c r="I304" s="34">
        <v>7127.0069800000001</v>
      </c>
      <c r="J304" s="34">
        <v>0.13374</v>
      </c>
      <c r="K304" s="34">
        <v>7127.1407199999994</v>
      </c>
      <c r="L304" s="34">
        <v>252.73553000000001</v>
      </c>
      <c r="M304" s="34">
        <v>0</v>
      </c>
      <c r="N304" s="34">
        <v>252.73553000000001</v>
      </c>
      <c r="O304" s="34">
        <v>11032.08315</v>
      </c>
      <c r="P304" s="34">
        <v>4428.9530000000004</v>
      </c>
      <c r="Q304" s="34">
        <v>0</v>
      </c>
      <c r="R304" s="35">
        <v>4428.9530000000004</v>
      </c>
    </row>
    <row r="305" spans="1:18">
      <c r="A305" s="36"/>
      <c r="B305" s="36"/>
      <c r="C305" s="31" t="s">
        <v>353</v>
      </c>
      <c r="D305" s="31" t="s">
        <v>353</v>
      </c>
      <c r="E305" s="32">
        <v>260</v>
      </c>
      <c r="F305" s="33">
        <v>23667.127960000002</v>
      </c>
      <c r="G305" s="34">
        <v>0</v>
      </c>
      <c r="H305" s="34">
        <v>23667.127960000002</v>
      </c>
      <c r="I305" s="34">
        <v>49785.156950000004</v>
      </c>
      <c r="J305" s="34">
        <v>82.615859999999998</v>
      </c>
      <c r="K305" s="34">
        <v>49867.772810000002</v>
      </c>
      <c r="L305" s="34">
        <v>14998.395140000001</v>
      </c>
      <c r="M305" s="34">
        <v>569.77264000000002</v>
      </c>
      <c r="N305" s="34">
        <v>15568.16778</v>
      </c>
      <c r="O305" s="34">
        <v>89103.068549999996</v>
      </c>
      <c r="P305" s="34">
        <v>43308.6656</v>
      </c>
      <c r="Q305" s="34">
        <v>0</v>
      </c>
      <c r="R305" s="35">
        <v>43308.6656</v>
      </c>
    </row>
    <row r="306" spans="1:18">
      <c r="A306" s="36"/>
      <c r="B306" s="36"/>
      <c r="C306" s="36"/>
      <c r="D306" s="31" t="s">
        <v>354</v>
      </c>
      <c r="E306" s="32">
        <v>261</v>
      </c>
      <c r="F306" s="33">
        <v>2364.63292</v>
      </c>
      <c r="G306" s="34">
        <v>0</v>
      </c>
      <c r="H306" s="34">
        <v>2364.63292</v>
      </c>
      <c r="I306" s="34">
        <v>2439.2361800000003</v>
      </c>
      <c r="J306" s="34">
        <v>29.817799999999998</v>
      </c>
      <c r="K306" s="34">
        <v>2469.0539800000001</v>
      </c>
      <c r="L306" s="34">
        <v>1840.58979</v>
      </c>
      <c r="M306" s="34">
        <v>37.915289999999999</v>
      </c>
      <c r="N306" s="34">
        <v>1878.5050800000001</v>
      </c>
      <c r="O306" s="34">
        <v>6712.1919800000005</v>
      </c>
      <c r="P306" s="34">
        <v>5147.48261</v>
      </c>
      <c r="Q306" s="34">
        <v>0</v>
      </c>
      <c r="R306" s="35">
        <v>5147.48261</v>
      </c>
    </row>
    <row r="307" spans="1:18">
      <c r="A307" s="36"/>
      <c r="B307" s="36"/>
      <c r="C307" s="31" t="s">
        <v>355</v>
      </c>
      <c r="D307" s="31" t="s">
        <v>356</v>
      </c>
      <c r="E307" s="32">
        <v>252</v>
      </c>
      <c r="F307" s="33">
        <v>27735.591899999999</v>
      </c>
      <c r="G307" s="34">
        <v>0</v>
      </c>
      <c r="H307" s="34">
        <v>27735.591899999999</v>
      </c>
      <c r="I307" s="34">
        <v>93715.794180000012</v>
      </c>
      <c r="J307" s="34">
        <v>1163.00164</v>
      </c>
      <c r="K307" s="34">
        <v>94878.795819999999</v>
      </c>
      <c r="L307" s="34">
        <v>13408.04111</v>
      </c>
      <c r="M307" s="34">
        <v>951.87201000000005</v>
      </c>
      <c r="N307" s="34">
        <v>14359.913119999999</v>
      </c>
      <c r="O307" s="34">
        <v>136974.30084000001</v>
      </c>
      <c r="P307" s="34">
        <v>76836.697680000012</v>
      </c>
      <c r="Q307" s="34">
        <v>0</v>
      </c>
      <c r="R307" s="35">
        <v>76836.697680000012</v>
      </c>
    </row>
    <row r="308" spans="1:18">
      <c r="A308" s="36"/>
      <c r="B308" s="36"/>
      <c r="C308" s="36"/>
      <c r="D308" s="31" t="s">
        <v>355</v>
      </c>
      <c r="E308" s="32">
        <v>253</v>
      </c>
      <c r="F308" s="33">
        <v>9740.0864600000004</v>
      </c>
      <c r="G308" s="34">
        <v>0</v>
      </c>
      <c r="H308" s="34">
        <v>9740.0864600000004</v>
      </c>
      <c r="I308" s="34">
        <v>38058.055369999995</v>
      </c>
      <c r="J308" s="34">
        <v>332.86174999999997</v>
      </c>
      <c r="K308" s="34">
        <v>38390.917119999998</v>
      </c>
      <c r="L308" s="34">
        <v>1131.66578</v>
      </c>
      <c r="M308" s="34">
        <v>0.50324999999999998</v>
      </c>
      <c r="N308" s="34">
        <v>1132.16903</v>
      </c>
      <c r="O308" s="34">
        <v>49263.172610000001</v>
      </c>
      <c r="P308" s="34">
        <v>2902.2237700000001</v>
      </c>
      <c r="Q308" s="34">
        <v>0</v>
      </c>
      <c r="R308" s="35">
        <v>2902.2237700000001</v>
      </c>
    </row>
    <row r="309" spans="1:18">
      <c r="A309" s="36"/>
      <c r="B309" s="36"/>
      <c r="C309" s="36"/>
      <c r="D309" s="31" t="s">
        <v>357</v>
      </c>
      <c r="E309" s="32">
        <v>254</v>
      </c>
      <c r="F309" s="33">
        <v>964.13218000000006</v>
      </c>
      <c r="G309" s="34">
        <v>0</v>
      </c>
      <c r="H309" s="34">
        <v>964.13218000000006</v>
      </c>
      <c r="I309" s="34">
        <v>5263.02135</v>
      </c>
      <c r="J309" s="34">
        <v>1.4976400000000001</v>
      </c>
      <c r="K309" s="34">
        <v>5264.5189900000005</v>
      </c>
      <c r="L309" s="34">
        <v>310.83125999999999</v>
      </c>
      <c r="M309" s="34">
        <v>0</v>
      </c>
      <c r="N309" s="34">
        <v>310.83125999999999</v>
      </c>
      <c r="O309" s="34">
        <v>6539.48243</v>
      </c>
      <c r="P309" s="34">
        <v>1491.86076</v>
      </c>
      <c r="Q309" s="34">
        <v>0</v>
      </c>
      <c r="R309" s="35">
        <v>1491.86076</v>
      </c>
    </row>
    <row r="310" spans="1:18">
      <c r="A310" s="36"/>
      <c r="B310" s="36"/>
      <c r="C310" s="31" t="s">
        <v>343</v>
      </c>
      <c r="D310" s="31" t="s">
        <v>358</v>
      </c>
      <c r="E310" s="32">
        <v>587</v>
      </c>
      <c r="F310" s="33">
        <v>11594.446189999999</v>
      </c>
      <c r="G310" s="34">
        <v>0</v>
      </c>
      <c r="H310" s="34">
        <v>11594.446189999999</v>
      </c>
      <c r="I310" s="34">
        <v>125121.81852</v>
      </c>
      <c r="J310" s="34">
        <v>0.21409</v>
      </c>
      <c r="K310" s="34">
        <v>125122.03260999999</v>
      </c>
      <c r="L310" s="34">
        <v>9604.0947699999997</v>
      </c>
      <c r="M310" s="34">
        <v>2907.1093500000002</v>
      </c>
      <c r="N310" s="34">
        <v>12511.204119999999</v>
      </c>
      <c r="O310" s="34">
        <v>149227.68291999999</v>
      </c>
      <c r="P310" s="34">
        <v>145.19811999999999</v>
      </c>
      <c r="Q310" s="34">
        <v>0</v>
      </c>
      <c r="R310" s="35">
        <v>145.19811999999999</v>
      </c>
    </row>
    <row r="311" spans="1:18">
      <c r="A311" s="36"/>
      <c r="B311" s="36"/>
      <c r="C311" s="36"/>
      <c r="D311" s="36"/>
      <c r="E311" s="37">
        <v>836</v>
      </c>
      <c r="F311" s="38">
        <v>21767.38337</v>
      </c>
      <c r="G311" s="39">
        <v>0</v>
      </c>
      <c r="H311" s="39">
        <v>21767.38337</v>
      </c>
      <c r="I311" s="39">
        <v>52577.726869999999</v>
      </c>
      <c r="J311" s="39">
        <v>0</v>
      </c>
      <c r="K311" s="39">
        <v>52577.726869999999</v>
      </c>
      <c r="L311" s="39">
        <v>8035.8733300000004</v>
      </c>
      <c r="M311" s="39">
        <v>2033.1678400000001</v>
      </c>
      <c r="N311" s="39">
        <v>10069.04117</v>
      </c>
      <c r="O311" s="39">
        <v>84414.151409999991</v>
      </c>
      <c r="P311" s="39">
        <v>56315.222150000001</v>
      </c>
      <c r="Q311" s="39">
        <v>0</v>
      </c>
      <c r="R311" s="40">
        <v>56315.222150000001</v>
      </c>
    </row>
    <row r="312" spans="1:18">
      <c r="A312" s="36"/>
      <c r="B312" s="36"/>
      <c r="C312" s="36"/>
      <c r="D312" s="31" t="s">
        <v>359</v>
      </c>
      <c r="E312" s="32">
        <v>545</v>
      </c>
      <c r="F312" s="33">
        <v>13473.79658</v>
      </c>
      <c r="G312" s="34">
        <v>0</v>
      </c>
      <c r="H312" s="34">
        <v>13473.79658</v>
      </c>
      <c r="I312" s="34">
        <v>68523.629809999999</v>
      </c>
      <c r="J312" s="34">
        <v>735.9061999999999</v>
      </c>
      <c r="K312" s="34">
        <v>69259.536010000011</v>
      </c>
      <c r="L312" s="34">
        <v>7446.9113299999999</v>
      </c>
      <c r="M312" s="34">
        <v>617.24725999999998</v>
      </c>
      <c r="N312" s="34">
        <v>8064.15859</v>
      </c>
      <c r="O312" s="34">
        <v>90797.491180000012</v>
      </c>
      <c r="P312" s="34">
        <v>56755.745419999999</v>
      </c>
      <c r="Q312" s="34">
        <v>0</v>
      </c>
      <c r="R312" s="35">
        <v>56755.745419999999</v>
      </c>
    </row>
    <row r="313" spans="1:18">
      <c r="A313" s="36"/>
      <c r="B313" s="36"/>
      <c r="C313" s="36"/>
      <c r="D313" s="31" t="s">
        <v>360</v>
      </c>
      <c r="E313" s="32">
        <v>523</v>
      </c>
      <c r="F313" s="33">
        <v>0</v>
      </c>
      <c r="G313" s="34">
        <v>0</v>
      </c>
      <c r="H313" s="34">
        <v>0</v>
      </c>
      <c r="I313" s="34">
        <v>70349.369739999995</v>
      </c>
      <c r="J313" s="34">
        <v>83.051770000000005</v>
      </c>
      <c r="K313" s="34">
        <v>70432.42151</v>
      </c>
      <c r="L313" s="34">
        <v>1837.0137199999999</v>
      </c>
      <c r="M313" s="34">
        <v>264.60223999999999</v>
      </c>
      <c r="N313" s="34">
        <v>2101.6159600000001</v>
      </c>
      <c r="O313" s="34">
        <v>72534.037469999996</v>
      </c>
      <c r="P313" s="34">
        <v>33655.693380000004</v>
      </c>
      <c r="Q313" s="34">
        <v>0</v>
      </c>
      <c r="R313" s="35">
        <v>33655.693380000004</v>
      </c>
    </row>
    <row r="314" spans="1:18">
      <c r="A314" s="36"/>
      <c r="B314" s="36"/>
      <c r="C314" s="36"/>
      <c r="D314" s="36"/>
      <c r="E314" s="37">
        <v>559</v>
      </c>
      <c r="F314" s="38">
        <v>36352.23515</v>
      </c>
      <c r="G314" s="39">
        <v>0</v>
      </c>
      <c r="H314" s="39">
        <v>36352.23515</v>
      </c>
      <c r="I314" s="39">
        <v>259779.44275999998</v>
      </c>
      <c r="J314" s="39">
        <v>2200.8434500000003</v>
      </c>
      <c r="K314" s="39">
        <v>261980.28621000002</v>
      </c>
      <c r="L314" s="39">
        <v>74746.814350000001</v>
      </c>
      <c r="M314" s="39">
        <v>9337.7060199999996</v>
      </c>
      <c r="N314" s="39">
        <v>84084.520369999998</v>
      </c>
      <c r="O314" s="39">
        <v>382417.04173</v>
      </c>
      <c r="P314" s="39">
        <v>20939.476210000001</v>
      </c>
      <c r="Q314" s="39">
        <v>0</v>
      </c>
      <c r="R314" s="40">
        <v>20939.476210000001</v>
      </c>
    </row>
    <row r="315" spans="1:18">
      <c r="A315" s="36"/>
      <c r="B315" s="36"/>
      <c r="C315" s="36"/>
      <c r="D315" s="36"/>
      <c r="E315" s="37">
        <v>417</v>
      </c>
      <c r="F315" s="38">
        <v>28261.26773</v>
      </c>
      <c r="G315" s="39">
        <v>0</v>
      </c>
      <c r="H315" s="39">
        <v>28261.26773</v>
      </c>
      <c r="I315" s="39">
        <v>278457.46823</v>
      </c>
      <c r="J315" s="39">
        <v>1331.8008600000001</v>
      </c>
      <c r="K315" s="39">
        <v>279789.26908999996</v>
      </c>
      <c r="L315" s="39">
        <v>8085.3233600000003</v>
      </c>
      <c r="M315" s="39">
        <v>1054.8855800000001</v>
      </c>
      <c r="N315" s="39">
        <v>9140.2089399999986</v>
      </c>
      <c r="O315" s="39">
        <v>317190.74575999996</v>
      </c>
      <c r="P315" s="39">
        <v>95872.320400000011</v>
      </c>
      <c r="Q315" s="39">
        <v>0</v>
      </c>
      <c r="R315" s="40">
        <v>95872.320400000011</v>
      </c>
    </row>
    <row r="316" spans="1:18">
      <c r="A316" s="36"/>
      <c r="B316" s="36"/>
      <c r="C316" s="36"/>
      <c r="D316" s="31" t="s">
        <v>361</v>
      </c>
      <c r="E316" s="32">
        <v>570</v>
      </c>
      <c r="F316" s="33">
        <v>59110.326229999999</v>
      </c>
      <c r="G316" s="34">
        <v>0</v>
      </c>
      <c r="H316" s="34">
        <v>59110.326229999999</v>
      </c>
      <c r="I316" s="34">
        <v>62042.984939999995</v>
      </c>
      <c r="J316" s="34">
        <v>1783.67145</v>
      </c>
      <c r="K316" s="34">
        <v>63826.656390000004</v>
      </c>
      <c r="L316" s="34">
        <v>25798.966370000002</v>
      </c>
      <c r="M316" s="34">
        <v>15447.29831</v>
      </c>
      <c r="N316" s="34">
        <v>41246.26468</v>
      </c>
      <c r="O316" s="34">
        <v>164183.24730000002</v>
      </c>
      <c r="P316" s="34">
        <v>29457.511039999998</v>
      </c>
      <c r="Q316" s="34">
        <v>0</v>
      </c>
      <c r="R316" s="35">
        <v>29457.511039999998</v>
      </c>
    </row>
    <row r="317" spans="1:18">
      <c r="A317" s="36"/>
      <c r="B317" s="36"/>
      <c r="C317" s="36"/>
      <c r="D317" s="36"/>
      <c r="E317" s="37">
        <v>526</v>
      </c>
      <c r="F317" s="38">
        <v>19735.681359999999</v>
      </c>
      <c r="G317" s="39">
        <v>0</v>
      </c>
      <c r="H317" s="39">
        <v>19735.681359999999</v>
      </c>
      <c r="I317" s="39">
        <v>117621.77816</v>
      </c>
      <c r="J317" s="39">
        <v>1017.05953</v>
      </c>
      <c r="K317" s="39">
        <v>118638.83769</v>
      </c>
      <c r="L317" s="39">
        <v>40973.451380000006</v>
      </c>
      <c r="M317" s="39">
        <v>5500.0754500000003</v>
      </c>
      <c r="N317" s="39">
        <v>46473.526829999995</v>
      </c>
      <c r="O317" s="39">
        <v>184848.04587999999</v>
      </c>
      <c r="P317" s="39">
        <v>22651.397199999999</v>
      </c>
      <c r="Q317" s="39">
        <v>0</v>
      </c>
      <c r="R317" s="40">
        <v>22651.397199999999</v>
      </c>
    </row>
    <row r="318" spans="1:18">
      <c r="A318" s="36"/>
      <c r="B318" s="36"/>
      <c r="C318" s="36"/>
      <c r="D318" s="36"/>
      <c r="E318" s="37">
        <v>551</v>
      </c>
      <c r="F318" s="38">
        <v>1329.83131</v>
      </c>
      <c r="G318" s="39">
        <v>0</v>
      </c>
      <c r="H318" s="39">
        <v>1329.83131</v>
      </c>
      <c r="I318" s="39">
        <v>109424.63119</v>
      </c>
      <c r="J318" s="39">
        <v>3533.3021699999999</v>
      </c>
      <c r="K318" s="39">
        <v>112957.93336</v>
      </c>
      <c r="L318" s="39">
        <v>9264.4210299999995</v>
      </c>
      <c r="M318" s="39">
        <v>414.43627000000004</v>
      </c>
      <c r="N318" s="39">
        <v>9678.8573000000015</v>
      </c>
      <c r="O318" s="39">
        <v>123966.62196999999</v>
      </c>
      <c r="P318" s="39">
        <v>17034.991429999998</v>
      </c>
      <c r="Q318" s="39">
        <v>0</v>
      </c>
      <c r="R318" s="40">
        <v>17034.991429999998</v>
      </c>
    </row>
    <row r="319" spans="1:18">
      <c r="A319" s="36"/>
      <c r="B319" s="36"/>
      <c r="C319" s="36"/>
      <c r="D319" s="36"/>
      <c r="E319" s="37">
        <v>612</v>
      </c>
      <c r="F319" s="38">
        <v>16702.46097</v>
      </c>
      <c r="G319" s="39">
        <v>0</v>
      </c>
      <c r="H319" s="39">
        <v>16702.46097</v>
      </c>
      <c r="I319" s="39">
        <v>88659.397719999994</v>
      </c>
      <c r="J319" s="39">
        <v>1966.45171</v>
      </c>
      <c r="K319" s="39">
        <v>90625.849430000002</v>
      </c>
      <c r="L319" s="39">
        <v>17238.518010000003</v>
      </c>
      <c r="M319" s="39">
        <v>21313.47883</v>
      </c>
      <c r="N319" s="39">
        <v>38551.996840000007</v>
      </c>
      <c r="O319" s="39">
        <v>145880.30724000002</v>
      </c>
      <c r="P319" s="39">
        <v>34189.902700000006</v>
      </c>
      <c r="Q319" s="39">
        <v>0</v>
      </c>
      <c r="R319" s="40">
        <v>34189.902700000006</v>
      </c>
    </row>
    <row r="320" spans="1:18">
      <c r="A320" s="36"/>
      <c r="B320" s="36"/>
      <c r="C320" s="36"/>
      <c r="D320" s="31" t="s">
        <v>362</v>
      </c>
      <c r="E320" s="32">
        <v>576</v>
      </c>
      <c r="F320" s="33">
        <v>70340.191980000003</v>
      </c>
      <c r="G320" s="34">
        <v>0</v>
      </c>
      <c r="H320" s="34">
        <v>70340.191980000003</v>
      </c>
      <c r="I320" s="34">
        <v>130360.35481</v>
      </c>
      <c r="J320" s="34">
        <v>2135.3545099999997</v>
      </c>
      <c r="K320" s="34">
        <v>132495.70931999999</v>
      </c>
      <c r="L320" s="34">
        <v>18833.107039999999</v>
      </c>
      <c r="M320" s="34">
        <v>9316.4893300000003</v>
      </c>
      <c r="N320" s="34">
        <v>28149.596369999999</v>
      </c>
      <c r="O320" s="34">
        <v>230985.49766999998</v>
      </c>
      <c r="P320" s="34">
        <v>45361.993630000004</v>
      </c>
      <c r="Q320" s="34">
        <v>0</v>
      </c>
      <c r="R320" s="35">
        <v>45361.993630000004</v>
      </c>
    </row>
    <row r="321" spans="1:18">
      <c r="A321" s="36"/>
      <c r="B321" s="36"/>
      <c r="C321" s="36"/>
      <c r="D321" s="31" t="s">
        <v>324</v>
      </c>
      <c r="E321" s="32">
        <v>606</v>
      </c>
      <c r="F321" s="33">
        <v>4009.4746099999998</v>
      </c>
      <c r="G321" s="34">
        <v>0</v>
      </c>
      <c r="H321" s="34">
        <v>4009.4746099999998</v>
      </c>
      <c r="I321" s="34">
        <v>45909.149600000004</v>
      </c>
      <c r="J321" s="34">
        <v>2.7085900000000001</v>
      </c>
      <c r="K321" s="34">
        <v>45911.858189999999</v>
      </c>
      <c r="L321" s="34">
        <v>6287.4458500000001</v>
      </c>
      <c r="M321" s="34">
        <v>6000.6554400000005</v>
      </c>
      <c r="N321" s="34">
        <v>12288.101289999999</v>
      </c>
      <c r="O321" s="34">
        <v>62209.434090000002</v>
      </c>
      <c r="P321" s="34">
        <v>17860.865020000001</v>
      </c>
      <c r="Q321" s="34">
        <v>0</v>
      </c>
      <c r="R321" s="35">
        <v>17860.865020000001</v>
      </c>
    </row>
    <row r="322" spans="1:18">
      <c r="A322" s="36"/>
      <c r="B322" s="36"/>
      <c r="C322" s="36"/>
      <c r="D322" s="36"/>
      <c r="E322" s="37">
        <v>540</v>
      </c>
      <c r="F322" s="38">
        <v>34911.686700000006</v>
      </c>
      <c r="G322" s="39">
        <v>0</v>
      </c>
      <c r="H322" s="39">
        <v>34911.686700000006</v>
      </c>
      <c r="I322" s="39">
        <v>126423.00327</v>
      </c>
      <c r="J322" s="39">
        <v>802.98469999999998</v>
      </c>
      <c r="K322" s="39">
        <v>127225.98797</v>
      </c>
      <c r="L322" s="39">
        <v>39198.549319999998</v>
      </c>
      <c r="M322" s="39">
        <v>15375.5211</v>
      </c>
      <c r="N322" s="39">
        <v>54574.070420000004</v>
      </c>
      <c r="O322" s="39">
        <v>216711.74509000001</v>
      </c>
      <c r="P322" s="39">
        <v>18590.610969999998</v>
      </c>
      <c r="Q322" s="39">
        <v>0</v>
      </c>
      <c r="R322" s="40">
        <v>18590.610969999998</v>
      </c>
    </row>
    <row r="323" spans="1:18">
      <c r="A323" s="36"/>
      <c r="B323" s="36"/>
      <c r="C323" s="36"/>
      <c r="D323" s="36"/>
      <c r="E323" s="37">
        <v>581</v>
      </c>
      <c r="F323" s="38">
        <v>0</v>
      </c>
      <c r="G323" s="39">
        <v>0</v>
      </c>
      <c r="H323" s="39">
        <v>0</v>
      </c>
      <c r="I323" s="39">
        <v>54338.215299999996</v>
      </c>
      <c r="J323" s="39">
        <v>0</v>
      </c>
      <c r="K323" s="39">
        <v>54338.215299999996</v>
      </c>
      <c r="L323" s="39">
        <v>3500.7662599999999</v>
      </c>
      <c r="M323" s="39">
        <v>835.60176999999999</v>
      </c>
      <c r="N323" s="39">
        <v>4336.3680300000005</v>
      </c>
      <c r="O323" s="39">
        <v>58674.583330000001</v>
      </c>
      <c r="P323" s="39">
        <v>0</v>
      </c>
      <c r="Q323" s="39">
        <v>0</v>
      </c>
      <c r="R323" s="40">
        <v>0</v>
      </c>
    </row>
    <row r="324" spans="1:18">
      <c r="A324" s="36"/>
      <c r="B324" s="36"/>
      <c r="C324" s="36"/>
      <c r="D324" s="31" t="s">
        <v>343</v>
      </c>
      <c r="E324" s="32">
        <v>379</v>
      </c>
      <c r="F324" s="33">
        <v>64583.009030000001</v>
      </c>
      <c r="G324" s="34">
        <v>0</v>
      </c>
      <c r="H324" s="34">
        <v>64583.009030000001</v>
      </c>
      <c r="I324" s="34">
        <v>24939.546140000002</v>
      </c>
      <c r="J324" s="34">
        <v>2928.7800200000001</v>
      </c>
      <c r="K324" s="34">
        <v>27868.326160000001</v>
      </c>
      <c r="L324" s="34">
        <v>197234.81118000002</v>
      </c>
      <c r="M324" s="34">
        <v>9189.7494499999993</v>
      </c>
      <c r="N324" s="34">
        <v>206424.56062999999</v>
      </c>
      <c r="O324" s="34">
        <v>298875.89581999998</v>
      </c>
      <c r="P324" s="34">
        <v>68190.577969999998</v>
      </c>
      <c r="Q324" s="34">
        <v>0</v>
      </c>
      <c r="R324" s="35">
        <v>68190.577969999998</v>
      </c>
    </row>
    <row r="325" spans="1:18">
      <c r="A325" s="36"/>
      <c r="B325" s="36"/>
      <c r="C325" s="36"/>
      <c r="D325" s="36"/>
      <c r="E325" s="37">
        <v>382</v>
      </c>
      <c r="F325" s="38">
        <v>22445.109079999998</v>
      </c>
      <c r="G325" s="39">
        <v>0</v>
      </c>
      <c r="H325" s="39">
        <v>22445.109079999998</v>
      </c>
      <c r="I325" s="39">
        <v>223552.75508999999</v>
      </c>
      <c r="J325" s="39">
        <v>3408.0583500000002</v>
      </c>
      <c r="K325" s="39">
        <v>226960.81344</v>
      </c>
      <c r="L325" s="39">
        <v>79456.008220000003</v>
      </c>
      <c r="M325" s="39">
        <v>48642.797500000001</v>
      </c>
      <c r="N325" s="39">
        <v>128098.80572</v>
      </c>
      <c r="O325" s="39">
        <v>377504.72824000003</v>
      </c>
      <c r="P325" s="39">
        <v>5141.9582199999995</v>
      </c>
      <c r="Q325" s="39">
        <v>0</v>
      </c>
      <c r="R325" s="40">
        <v>5141.9582199999995</v>
      </c>
    </row>
    <row r="326" spans="1:18">
      <c r="A326" s="36"/>
      <c r="B326" s="36"/>
      <c r="C326" s="36"/>
      <c r="D326" s="36"/>
      <c r="E326" s="37">
        <v>520</v>
      </c>
      <c r="F326" s="38">
        <v>14334.368329999999</v>
      </c>
      <c r="G326" s="39">
        <v>0</v>
      </c>
      <c r="H326" s="39">
        <v>14334.368329999999</v>
      </c>
      <c r="I326" s="39">
        <v>48107.957139999999</v>
      </c>
      <c r="J326" s="39">
        <v>3992.2720299999996</v>
      </c>
      <c r="K326" s="39">
        <v>52100.229169999999</v>
      </c>
      <c r="L326" s="39">
        <v>110002.17851000001</v>
      </c>
      <c r="M326" s="39">
        <v>10851.088539999999</v>
      </c>
      <c r="N326" s="39">
        <v>120853.26704999999</v>
      </c>
      <c r="O326" s="39">
        <v>187287.86455</v>
      </c>
      <c r="P326" s="39">
        <v>116291.48685</v>
      </c>
      <c r="Q326" s="39">
        <v>0</v>
      </c>
      <c r="R326" s="40">
        <v>116291.48685</v>
      </c>
    </row>
    <row r="327" spans="1:18">
      <c r="A327" s="36"/>
      <c r="B327" s="36"/>
      <c r="C327" s="36"/>
      <c r="D327" s="31" t="s">
        <v>363</v>
      </c>
      <c r="E327" s="32">
        <v>560</v>
      </c>
      <c r="F327" s="33">
        <v>49589.259299999998</v>
      </c>
      <c r="G327" s="34">
        <v>0</v>
      </c>
      <c r="H327" s="34">
        <v>49589.259299999998</v>
      </c>
      <c r="I327" s="34">
        <v>146917.39921999999</v>
      </c>
      <c r="J327" s="34">
        <v>1197.8811699999999</v>
      </c>
      <c r="K327" s="34">
        <v>148115.28039</v>
      </c>
      <c r="L327" s="34">
        <v>65019.92858</v>
      </c>
      <c r="M327" s="34">
        <v>10372.091339999999</v>
      </c>
      <c r="N327" s="34">
        <v>75392.019920000006</v>
      </c>
      <c r="O327" s="34">
        <v>273096.55961</v>
      </c>
      <c r="P327" s="34">
        <v>27359.266920000002</v>
      </c>
      <c r="Q327" s="34">
        <v>0</v>
      </c>
      <c r="R327" s="35">
        <v>27359.266920000002</v>
      </c>
    </row>
    <row r="328" spans="1:18">
      <c r="A328" s="36"/>
      <c r="B328" s="36"/>
      <c r="C328" s="36"/>
      <c r="D328" s="31" t="s">
        <v>364</v>
      </c>
      <c r="E328" s="32">
        <v>521</v>
      </c>
      <c r="F328" s="33">
        <v>55886.582539999996</v>
      </c>
      <c r="G328" s="34">
        <v>0</v>
      </c>
      <c r="H328" s="34">
        <v>55886.582539999996</v>
      </c>
      <c r="I328" s="34">
        <v>97147.518549999993</v>
      </c>
      <c r="J328" s="34">
        <v>2544.6542899999999</v>
      </c>
      <c r="K328" s="34">
        <v>99692.172839999999</v>
      </c>
      <c r="L328" s="34">
        <v>17830.933059999999</v>
      </c>
      <c r="M328" s="34">
        <v>9012.4386699999995</v>
      </c>
      <c r="N328" s="34">
        <v>26843.371729999999</v>
      </c>
      <c r="O328" s="34">
        <v>182422.12711</v>
      </c>
      <c r="P328" s="34">
        <v>134052.38531000001</v>
      </c>
      <c r="Q328" s="34">
        <v>0</v>
      </c>
      <c r="R328" s="35">
        <v>134052.38531000001</v>
      </c>
    </row>
    <row r="329" spans="1:18">
      <c r="A329" s="36"/>
      <c r="B329" s="36"/>
      <c r="C329" s="36"/>
      <c r="D329" s="31" t="s">
        <v>365</v>
      </c>
      <c r="E329" s="32">
        <v>547</v>
      </c>
      <c r="F329" s="33">
        <v>6691.5105899999999</v>
      </c>
      <c r="G329" s="34">
        <v>0</v>
      </c>
      <c r="H329" s="34">
        <v>6691.5105899999999</v>
      </c>
      <c r="I329" s="34">
        <v>94090.814259999999</v>
      </c>
      <c r="J329" s="34">
        <v>1703.0585100000001</v>
      </c>
      <c r="K329" s="34">
        <v>95793.872770000002</v>
      </c>
      <c r="L329" s="34">
        <v>4130.89617</v>
      </c>
      <c r="M329" s="34">
        <v>339.77645000000001</v>
      </c>
      <c r="N329" s="34">
        <v>4470.6726200000003</v>
      </c>
      <c r="O329" s="34">
        <v>106956.05598</v>
      </c>
      <c r="P329" s="34">
        <v>40805.328229999999</v>
      </c>
      <c r="Q329" s="34">
        <v>0</v>
      </c>
      <c r="R329" s="35">
        <v>40805.328229999999</v>
      </c>
    </row>
    <row r="330" spans="1:18">
      <c r="A330" s="36"/>
      <c r="B330" s="36"/>
      <c r="C330" s="36"/>
      <c r="D330" s="31" t="s">
        <v>366</v>
      </c>
      <c r="E330" s="32">
        <v>400</v>
      </c>
      <c r="F330" s="33">
        <v>18689.705100000003</v>
      </c>
      <c r="G330" s="34">
        <v>0</v>
      </c>
      <c r="H330" s="34">
        <v>18689.705100000003</v>
      </c>
      <c r="I330" s="34">
        <v>81676.546760000012</v>
      </c>
      <c r="J330" s="34">
        <v>414.81395000000003</v>
      </c>
      <c r="K330" s="34">
        <v>82091.360709999994</v>
      </c>
      <c r="L330" s="34">
        <v>5540.7981600000003</v>
      </c>
      <c r="M330" s="34">
        <v>1404.59863</v>
      </c>
      <c r="N330" s="34">
        <v>6945.3967899999998</v>
      </c>
      <c r="O330" s="34">
        <v>107726.4626</v>
      </c>
      <c r="P330" s="34">
        <v>32269.800170000002</v>
      </c>
      <c r="Q330" s="34">
        <v>0</v>
      </c>
      <c r="R330" s="35">
        <v>32269.800170000002</v>
      </c>
    </row>
    <row r="331" spans="1:18">
      <c r="A331" s="36"/>
      <c r="B331" s="36"/>
      <c r="C331" s="36"/>
      <c r="D331" s="31" t="s">
        <v>367</v>
      </c>
      <c r="E331" s="32">
        <v>597</v>
      </c>
      <c r="F331" s="33">
        <v>19568.396059999999</v>
      </c>
      <c r="G331" s="34">
        <v>0</v>
      </c>
      <c r="H331" s="34">
        <v>19568.396059999999</v>
      </c>
      <c r="I331" s="34">
        <v>46107.575060000003</v>
      </c>
      <c r="J331" s="34">
        <v>988.33468000000005</v>
      </c>
      <c r="K331" s="34">
        <v>47095.909740000003</v>
      </c>
      <c r="L331" s="34">
        <v>7863.4392699999999</v>
      </c>
      <c r="M331" s="34">
        <v>2460.3357999999998</v>
      </c>
      <c r="N331" s="34">
        <v>10323.77507</v>
      </c>
      <c r="O331" s="34">
        <v>76988.080870000005</v>
      </c>
      <c r="P331" s="34">
        <v>25247.148960000002</v>
      </c>
      <c r="Q331" s="34">
        <v>0</v>
      </c>
      <c r="R331" s="35">
        <v>25247.148960000002</v>
      </c>
    </row>
    <row r="332" spans="1:18">
      <c r="A332" s="36"/>
      <c r="B332" s="36"/>
      <c r="C332" s="36"/>
      <c r="D332" s="36"/>
      <c r="E332" s="37">
        <v>595</v>
      </c>
      <c r="F332" s="38">
        <v>6957.8408499999996</v>
      </c>
      <c r="G332" s="39">
        <v>0</v>
      </c>
      <c r="H332" s="39">
        <v>6957.8408499999996</v>
      </c>
      <c r="I332" s="39">
        <v>449658.26207999996</v>
      </c>
      <c r="J332" s="39">
        <v>34.45664</v>
      </c>
      <c r="K332" s="39">
        <v>449692.71872</v>
      </c>
      <c r="L332" s="39">
        <v>4954.9267399999999</v>
      </c>
      <c r="M332" s="39">
        <v>1465.43589</v>
      </c>
      <c r="N332" s="39">
        <v>6420.3626299999996</v>
      </c>
      <c r="O332" s="39">
        <v>463070.92219999997</v>
      </c>
      <c r="P332" s="39">
        <v>76.1892</v>
      </c>
      <c r="Q332" s="39">
        <v>0</v>
      </c>
      <c r="R332" s="40">
        <v>76.1892</v>
      </c>
    </row>
    <row r="333" spans="1:18">
      <c r="A333" s="36"/>
      <c r="B333" s="36"/>
      <c r="C333" s="36"/>
      <c r="D333" s="31" t="s">
        <v>368</v>
      </c>
      <c r="E333" s="32">
        <v>402</v>
      </c>
      <c r="F333" s="33">
        <v>221704.0411</v>
      </c>
      <c r="G333" s="34">
        <v>0</v>
      </c>
      <c r="H333" s="34">
        <v>221704.0411</v>
      </c>
      <c r="I333" s="34">
        <v>2428.3557099999998</v>
      </c>
      <c r="J333" s="34">
        <v>1386.3670300000001</v>
      </c>
      <c r="K333" s="34">
        <v>3814.7227400000002</v>
      </c>
      <c r="L333" s="34">
        <v>91401.406659999993</v>
      </c>
      <c r="M333" s="34">
        <v>55191.905250000003</v>
      </c>
      <c r="N333" s="34">
        <v>146593.31190999999</v>
      </c>
      <c r="O333" s="34">
        <v>372112.07575000002</v>
      </c>
      <c r="P333" s="34">
        <v>33769.743759999998</v>
      </c>
      <c r="Q333" s="34">
        <v>0</v>
      </c>
      <c r="R333" s="35">
        <v>33769.743759999998</v>
      </c>
    </row>
    <row r="334" spans="1:18">
      <c r="A334" s="36"/>
      <c r="B334" s="36"/>
      <c r="C334" s="36"/>
      <c r="D334" s="31" t="s">
        <v>369</v>
      </c>
      <c r="E334" s="32">
        <v>404</v>
      </c>
      <c r="F334" s="33">
        <v>26636.295010000002</v>
      </c>
      <c r="G334" s="34">
        <v>0</v>
      </c>
      <c r="H334" s="34">
        <v>26636.295010000002</v>
      </c>
      <c r="I334" s="34">
        <v>133756.61436000001</v>
      </c>
      <c r="J334" s="34">
        <v>410.32004999999998</v>
      </c>
      <c r="K334" s="34">
        <v>134166.93440999999</v>
      </c>
      <c r="L334" s="34">
        <v>14589.81827</v>
      </c>
      <c r="M334" s="34">
        <v>1376.96282</v>
      </c>
      <c r="N334" s="34">
        <v>15966.78109</v>
      </c>
      <c r="O334" s="34">
        <v>176770.01050999999</v>
      </c>
      <c r="P334" s="34">
        <v>79482.083379999996</v>
      </c>
      <c r="Q334" s="34">
        <v>0</v>
      </c>
      <c r="R334" s="35">
        <v>79482.083379999996</v>
      </c>
    </row>
    <row r="335" spans="1:18">
      <c r="A335" s="36"/>
      <c r="B335" s="36"/>
      <c r="C335" s="36"/>
      <c r="D335" s="31" t="s">
        <v>370</v>
      </c>
      <c r="E335" s="32">
        <v>431</v>
      </c>
      <c r="F335" s="33">
        <v>74879.835090000008</v>
      </c>
      <c r="G335" s="34">
        <v>0</v>
      </c>
      <c r="H335" s="34">
        <v>74879.835090000008</v>
      </c>
      <c r="I335" s="34">
        <v>563351.04257000005</v>
      </c>
      <c r="J335" s="34">
        <v>1171.2710500000001</v>
      </c>
      <c r="K335" s="34">
        <v>564522.31362000003</v>
      </c>
      <c r="L335" s="34">
        <v>109879.87281</v>
      </c>
      <c r="M335" s="34">
        <v>25802.752829999998</v>
      </c>
      <c r="N335" s="34">
        <v>135682.62563999998</v>
      </c>
      <c r="O335" s="34">
        <v>775084.77435000008</v>
      </c>
      <c r="P335" s="34">
        <v>5085.5385299999998</v>
      </c>
      <c r="Q335" s="34">
        <v>0</v>
      </c>
      <c r="R335" s="35">
        <v>5085.5385299999998</v>
      </c>
    </row>
    <row r="336" spans="1:18">
      <c r="A336" s="36"/>
      <c r="B336" s="36"/>
      <c r="C336" s="36"/>
      <c r="D336" s="36"/>
      <c r="E336" s="37">
        <v>552</v>
      </c>
      <c r="F336" s="38">
        <v>532.34554000000003</v>
      </c>
      <c r="G336" s="39">
        <v>0</v>
      </c>
      <c r="H336" s="39">
        <v>532.34554000000003</v>
      </c>
      <c r="I336" s="39">
        <v>39884.482060000002</v>
      </c>
      <c r="J336" s="39">
        <v>1116.8477600000001</v>
      </c>
      <c r="K336" s="39">
        <v>41001.329819999999</v>
      </c>
      <c r="L336" s="39">
        <v>4076.4897500000002</v>
      </c>
      <c r="M336" s="39">
        <v>74.630200000000002</v>
      </c>
      <c r="N336" s="39">
        <v>4151.1199500000002</v>
      </c>
      <c r="O336" s="39">
        <v>45684.795310000001</v>
      </c>
      <c r="P336" s="39">
        <v>31968.302399999997</v>
      </c>
      <c r="Q336" s="39">
        <v>0</v>
      </c>
      <c r="R336" s="40">
        <v>31968.302399999997</v>
      </c>
    </row>
    <row r="337" spans="1:18">
      <c r="A337" s="36"/>
      <c r="B337" s="36"/>
      <c r="C337" s="36"/>
      <c r="D337" s="36"/>
      <c r="E337" s="37">
        <v>785</v>
      </c>
      <c r="F337" s="38">
        <v>2551399.09644</v>
      </c>
      <c r="G337" s="39">
        <v>1031834.75583</v>
      </c>
      <c r="H337" s="39">
        <v>3583233.8522700001</v>
      </c>
      <c r="I337" s="39">
        <v>572281.70230999996</v>
      </c>
      <c r="J337" s="39">
        <v>7434.5005499999997</v>
      </c>
      <c r="K337" s="39">
        <v>579716.20285999996</v>
      </c>
      <c r="L337" s="39">
        <v>366555.89937</v>
      </c>
      <c r="M337" s="39">
        <v>380311.85527</v>
      </c>
      <c r="N337" s="39">
        <v>746867.75463999994</v>
      </c>
      <c r="O337" s="39">
        <v>4909817.8097700002</v>
      </c>
      <c r="P337" s="39">
        <v>9008479.0240100008</v>
      </c>
      <c r="Q337" s="39">
        <v>2332.5768800000001</v>
      </c>
      <c r="R337" s="40">
        <v>9010811.6008899994</v>
      </c>
    </row>
    <row r="338" spans="1:18">
      <c r="A338" s="36"/>
      <c r="B338" s="36"/>
      <c r="C338" s="36"/>
      <c r="D338" s="31" t="s">
        <v>371</v>
      </c>
      <c r="E338" s="32">
        <v>447</v>
      </c>
      <c r="F338" s="33">
        <v>4765066.1039799992</v>
      </c>
      <c r="G338" s="34">
        <v>286768.72529000003</v>
      </c>
      <c r="H338" s="34">
        <v>5051834.8292700006</v>
      </c>
      <c r="I338" s="34">
        <v>1020829.05279</v>
      </c>
      <c r="J338" s="34">
        <v>3341.5597400000001</v>
      </c>
      <c r="K338" s="34">
        <v>1024170.6125299999</v>
      </c>
      <c r="L338" s="34">
        <v>782452.25508999999</v>
      </c>
      <c r="M338" s="34">
        <v>108271.49308</v>
      </c>
      <c r="N338" s="34">
        <v>890723.74816999992</v>
      </c>
      <c r="O338" s="34">
        <v>6966729.1899700006</v>
      </c>
      <c r="P338" s="34">
        <v>284104.69170999998</v>
      </c>
      <c r="Q338" s="34">
        <v>0</v>
      </c>
      <c r="R338" s="35">
        <v>284104.69170999998</v>
      </c>
    </row>
    <row r="339" spans="1:18">
      <c r="A339" s="36"/>
      <c r="B339" s="36"/>
      <c r="C339" s="36"/>
      <c r="D339" s="36"/>
      <c r="E339" s="37">
        <v>554</v>
      </c>
      <c r="F339" s="38">
        <v>361.88484000000005</v>
      </c>
      <c r="G339" s="39">
        <v>0</v>
      </c>
      <c r="H339" s="39">
        <v>361.88484000000005</v>
      </c>
      <c r="I339" s="39">
        <v>91623.585069999986</v>
      </c>
      <c r="J339" s="39">
        <v>1453.60196</v>
      </c>
      <c r="K339" s="39">
        <v>93077.187030000001</v>
      </c>
      <c r="L339" s="39">
        <v>1384.3612900000001</v>
      </c>
      <c r="M339" s="39">
        <v>13.17928</v>
      </c>
      <c r="N339" s="39">
        <v>1397.5405700000001</v>
      </c>
      <c r="O339" s="39">
        <v>94836.612439999997</v>
      </c>
      <c r="P339" s="39">
        <v>20888.037059999999</v>
      </c>
      <c r="Q339" s="39">
        <v>0</v>
      </c>
      <c r="R339" s="40">
        <v>20888.037059999999</v>
      </c>
    </row>
    <row r="340" spans="1:18">
      <c r="A340" s="36"/>
      <c r="B340" s="36"/>
      <c r="C340" s="36"/>
      <c r="D340" s="36"/>
      <c r="E340" s="37">
        <v>406</v>
      </c>
      <c r="F340" s="38">
        <v>400660.58824999997</v>
      </c>
      <c r="G340" s="39">
        <v>0</v>
      </c>
      <c r="H340" s="39">
        <v>400660.58824999997</v>
      </c>
      <c r="I340" s="39">
        <v>229469.13768000001</v>
      </c>
      <c r="J340" s="39">
        <v>5428.7340599999998</v>
      </c>
      <c r="K340" s="39">
        <v>234897.87174</v>
      </c>
      <c r="L340" s="39">
        <v>139493.22261000003</v>
      </c>
      <c r="M340" s="39">
        <v>32357.993030000001</v>
      </c>
      <c r="N340" s="39">
        <v>171851.21563999998</v>
      </c>
      <c r="O340" s="39">
        <v>807409.67562999995</v>
      </c>
      <c r="P340" s="39">
        <v>18320.822219999998</v>
      </c>
      <c r="Q340" s="39">
        <v>0</v>
      </c>
      <c r="R340" s="40">
        <v>18320.822219999998</v>
      </c>
    </row>
    <row r="341" spans="1:18">
      <c r="A341" s="36"/>
      <c r="B341" s="36"/>
      <c r="C341" s="36"/>
      <c r="D341" s="31" t="s">
        <v>372</v>
      </c>
      <c r="E341" s="32">
        <v>536</v>
      </c>
      <c r="F341" s="33">
        <v>37417.240669999999</v>
      </c>
      <c r="G341" s="34">
        <v>0</v>
      </c>
      <c r="H341" s="34">
        <v>37417.240669999999</v>
      </c>
      <c r="I341" s="34">
        <v>127497.71923999999</v>
      </c>
      <c r="J341" s="34">
        <v>2168.7988100000002</v>
      </c>
      <c r="K341" s="34">
        <v>129666.51805</v>
      </c>
      <c r="L341" s="34">
        <v>20679.732379999998</v>
      </c>
      <c r="M341" s="34">
        <v>4669.7133800000001</v>
      </c>
      <c r="N341" s="34">
        <v>25349.445760000002</v>
      </c>
      <c r="O341" s="34">
        <v>192433.20447999999</v>
      </c>
      <c r="P341" s="34">
        <v>114889.13372</v>
      </c>
      <c r="Q341" s="34">
        <v>0</v>
      </c>
      <c r="R341" s="35">
        <v>114889.13372</v>
      </c>
    </row>
    <row r="342" spans="1:18">
      <c r="A342" s="36"/>
      <c r="B342" s="36"/>
      <c r="C342" s="36"/>
      <c r="D342" s="36"/>
      <c r="E342" s="37">
        <v>476</v>
      </c>
      <c r="F342" s="38">
        <v>20891.065300000002</v>
      </c>
      <c r="G342" s="39">
        <v>0</v>
      </c>
      <c r="H342" s="39">
        <v>20891.065300000002</v>
      </c>
      <c r="I342" s="39">
        <v>113006.70701</v>
      </c>
      <c r="J342" s="39">
        <v>1203.1712299999999</v>
      </c>
      <c r="K342" s="39">
        <v>114209.87823999999</v>
      </c>
      <c r="L342" s="39">
        <v>10715.35341</v>
      </c>
      <c r="M342" s="39">
        <v>3348.9758299999999</v>
      </c>
      <c r="N342" s="39">
        <v>14064.329240000001</v>
      </c>
      <c r="O342" s="39">
        <v>149165.27278</v>
      </c>
      <c r="P342" s="39">
        <v>65819.387220000004</v>
      </c>
      <c r="Q342" s="39">
        <v>0</v>
      </c>
      <c r="R342" s="40">
        <v>65819.387220000004</v>
      </c>
    </row>
    <row r="343" spans="1:18">
      <c r="A343" s="36"/>
      <c r="B343" s="36"/>
      <c r="C343" s="36"/>
      <c r="D343" s="36"/>
      <c r="E343" s="37">
        <v>835</v>
      </c>
      <c r="F343" s="38">
        <v>0</v>
      </c>
      <c r="G343" s="39">
        <v>0</v>
      </c>
      <c r="H343" s="39">
        <v>0</v>
      </c>
      <c r="I343" s="39">
        <v>0</v>
      </c>
      <c r="J343" s="39">
        <v>0</v>
      </c>
      <c r="K343" s="39">
        <v>0</v>
      </c>
      <c r="L343" s="39">
        <v>0</v>
      </c>
      <c r="M343" s="39">
        <v>0</v>
      </c>
      <c r="N343" s="39">
        <v>0</v>
      </c>
      <c r="O343" s="39">
        <v>0</v>
      </c>
      <c r="P343" s="39">
        <v>0</v>
      </c>
      <c r="Q343" s="39">
        <v>0</v>
      </c>
      <c r="R343" s="40">
        <v>0</v>
      </c>
    </row>
    <row r="344" spans="1:18">
      <c r="A344" s="36"/>
      <c r="B344" s="36"/>
      <c r="C344" s="36"/>
      <c r="D344" s="31" t="s">
        <v>373</v>
      </c>
      <c r="E344" s="32">
        <v>425</v>
      </c>
      <c r="F344" s="33">
        <v>21916.378539999998</v>
      </c>
      <c r="G344" s="34">
        <v>0</v>
      </c>
      <c r="H344" s="34">
        <v>21916.378539999998</v>
      </c>
      <c r="I344" s="34">
        <v>127958.99920000001</v>
      </c>
      <c r="J344" s="34">
        <v>1354.8865900000001</v>
      </c>
      <c r="K344" s="34">
        <v>129313.88579</v>
      </c>
      <c r="L344" s="34">
        <v>12518.54645</v>
      </c>
      <c r="M344" s="34">
        <v>5952.7348300000003</v>
      </c>
      <c r="N344" s="34">
        <v>18471.281280000003</v>
      </c>
      <c r="O344" s="34">
        <v>169701.54561</v>
      </c>
      <c r="P344" s="34">
        <v>72610.321819999997</v>
      </c>
      <c r="Q344" s="34">
        <v>0</v>
      </c>
      <c r="R344" s="35">
        <v>72610.321819999997</v>
      </c>
    </row>
    <row r="345" spans="1:18">
      <c r="A345" s="36"/>
      <c r="B345" s="36"/>
      <c r="C345" s="36"/>
      <c r="D345" s="31" t="s">
        <v>374</v>
      </c>
      <c r="E345" s="32">
        <v>416</v>
      </c>
      <c r="F345" s="33">
        <v>20948.850180000001</v>
      </c>
      <c r="G345" s="34">
        <v>0</v>
      </c>
      <c r="H345" s="34">
        <v>20948.850180000001</v>
      </c>
      <c r="I345" s="34">
        <v>67165.502569999997</v>
      </c>
      <c r="J345" s="34">
        <v>1429.9936</v>
      </c>
      <c r="K345" s="34">
        <v>68595.496169999999</v>
      </c>
      <c r="L345" s="34">
        <v>10355.05854</v>
      </c>
      <c r="M345" s="34">
        <v>1335.06142</v>
      </c>
      <c r="N345" s="34">
        <v>11690.11996</v>
      </c>
      <c r="O345" s="34">
        <v>101234.46631</v>
      </c>
      <c r="P345" s="34">
        <v>60345.849860000002</v>
      </c>
      <c r="Q345" s="34">
        <v>0</v>
      </c>
      <c r="R345" s="35">
        <v>60345.849860000002</v>
      </c>
    </row>
    <row r="346" spans="1:18">
      <c r="A346" s="36"/>
      <c r="B346" s="36"/>
      <c r="C346" s="36"/>
      <c r="D346" s="31" t="s">
        <v>141</v>
      </c>
      <c r="E346" s="32">
        <v>529</v>
      </c>
      <c r="F346" s="33">
        <v>46703.139479999998</v>
      </c>
      <c r="G346" s="34">
        <v>0</v>
      </c>
      <c r="H346" s="34">
        <v>46703.139479999998</v>
      </c>
      <c r="I346" s="34">
        <v>124409.75216</v>
      </c>
      <c r="J346" s="34">
        <v>1559.45478</v>
      </c>
      <c r="K346" s="34">
        <v>125969.20694</v>
      </c>
      <c r="L346" s="34">
        <v>63863.896509999999</v>
      </c>
      <c r="M346" s="34">
        <v>40432.216909999996</v>
      </c>
      <c r="N346" s="34">
        <v>104296.11342000001</v>
      </c>
      <c r="O346" s="34">
        <v>276968.45983999997</v>
      </c>
      <c r="P346" s="34">
        <v>72178.494919999997</v>
      </c>
      <c r="Q346" s="34">
        <v>0</v>
      </c>
      <c r="R346" s="35">
        <v>72178.494919999997</v>
      </c>
    </row>
    <row r="347" spans="1:18">
      <c r="A347" s="36"/>
      <c r="B347" s="36"/>
      <c r="C347" s="36"/>
      <c r="D347" s="31" t="s">
        <v>375</v>
      </c>
      <c r="E347" s="32">
        <v>483</v>
      </c>
      <c r="F347" s="33">
        <v>53345.304360000002</v>
      </c>
      <c r="G347" s="34">
        <v>0</v>
      </c>
      <c r="H347" s="34">
        <v>53345.304360000002</v>
      </c>
      <c r="I347" s="34">
        <v>109939.14477</v>
      </c>
      <c r="J347" s="34">
        <v>685.24418999999989</v>
      </c>
      <c r="K347" s="34">
        <v>110624.38896</v>
      </c>
      <c r="L347" s="34">
        <v>15258.64143</v>
      </c>
      <c r="M347" s="34">
        <v>8475.8243299999995</v>
      </c>
      <c r="N347" s="34">
        <v>23734.465760000003</v>
      </c>
      <c r="O347" s="34">
        <v>187704.15908000001</v>
      </c>
      <c r="P347" s="34">
        <v>32423.138930000001</v>
      </c>
      <c r="Q347" s="34">
        <v>0</v>
      </c>
      <c r="R347" s="35">
        <v>32423.138930000001</v>
      </c>
    </row>
    <row r="348" spans="1:18">
      <c r="A348" s="36"/>
      <c r="B348" s="36"/>
      <c r="C348" s="36"/>
      <c r="D348" s="36"/>
      <c r="E348" s="37">
        <v>791</v>
      </c>
      <c r="F348" s="38">
        <v>0</v>
      </c>
      <c r="G348" s="39">
        <v>0</v>
      </c>
      <c r="H348" s="39">
        <v>0</v>
      </c>
      <c r="I348" s="39">
        <v>8.6300000000000005E-3</v>
      </c>
      <c r="J348" s="39">
        <v>4.3810000000000002E-2</v>
      </c>
      <c r="K348" s="39">
        <v>5.2440000000000001E-2</v>
      </c>
      <c r="L348" s="39">
        <v>2125.5760099999998</v>
      </c>
      <c r="M348" s="39">
        <v>131.48254999999997</v>
      </c>
      <c r="N348" s="39">
        <v>2257.0585599999999</v>
      </c>
      <c r="O348" s="39">
        <v>2257.1109999999999</v>
      </c>
      <c r="P348" s="39">
        <v>7189.2074499999999</v>
      </c>
      <c r="Q348" s="39">
        <v>0</v>
      </c>
      <c r="R348" s="40">
        <v>7189.2074499999999</v>
      </c>
    </row>
    <row r="349" spans="1:18">
      <c r="A349" s="36"/>
      <c r="B349" s="36"/>
      <c r="C349" s="36"/>
      <c r="D349" s="36"/>
      <c r="E349" s="37">
        <v>852</v>
      </c>
      <c r="F349" s="38">
        <v>46.427660000000003</v>
      </c>
      <c r="G349" s="39">
        <v>0</v>
      </c>
      <c r="H349" s="39">
        <v>46.427660000000003</v>
      </c>
      <c r="I349" s="39">
        <v>641103.40372000006</v>
      </c>
      <c r="J349" s="39">
        <v>0</v>
      </c>
      <c r="K349" s="39">
        <v>641103.40372000006</v>
      </c>
      <c r="L349" s="39">
        <v>416.43071999999995</v>
      </c>
      <c r="M349" s="39">
        <v>31.04496</v>
      </c>
      <c r="N349" s="39">
        <v>447.47568000000001</v>
      </c>
      <c r="O349" s="39">
        <v>641597.3070599999</v>
      </c>
      <c r="P349" s="39">
        <v>0</v>
      </c>
      <c r="Q349" s="39">
        <v>0</v>
      </c>
      <c r="R349" s="40">
        <v>0</v>
      </c>
    </row>
    <row r="350" spans="1:18">
      <c r="A350" s="36"/>
      <c r="B350" s="36"/>
      <c r="C350" s="36"/>
      <c r="D350" s="31" t="s">
        <v>376</v>
      </c>
      <c r="E350" s="32">
        <v>414</v>
      </c>
      <c r="F350" s="33">
        <v>128031.26944</v>
      </c>
      <c r="G350" s="34">
        <v>0</v>
      </c>
      <c r="H350" s="34">
        <v>128031.26944</v>
      </c>
      <c r="I350" s="34">
        <v>60883.824310000004</v>
      </c>
      <c r="J350" s="34">
        <v>2756.93685</v>
      </c>
      <c r="K350" s="34">
        <v>63640.761159999995</v>
      </c>
      <c r="L350" s="34">
        <v>18860.834890000002</v>
      </c>
      <c r="M350" s="34">
        <v>7471.0272300000006</v>
      </c>
      <c r="N350" s="34">
        <v>26331.862120000002</v>
      </c>
      <c r="O350" s="34">
        <v>218003.89272</v>
      </c>
      <c r="P350" s="34">
        <v>49153.9804</v>
      </c>
      <c r="Q350" s="34">
        <v>0</v>
      </c>
      <c r="R350" s="35">
        <v>49153.9804</v>
      </c>
    </row>
    <row r="351" spans="1:18">
      <c r="A351" s="36"/>
      <c r="B351" s="36"/>
      <c r="C351" s="36"/>
      <c r="D351" s="36"/>
      <c r="E351" s="37">
        <v>525</v>
      </c>
      <c r="F351" s="38">
        <v>112461.54026000001</v>
      </c>
      <c r="G351" s="39">
        <v>0</v>
      </c>
      <c r="H351" s="39">
        <v>112461.54026000001</v>
      </c>
      <c r="I351" s="39">
        <v>117489.73453</v>
      </c>
      <c r="J351" s="39">
        <v>517.06713999999999</v>
      </c>
      <c r="K351" s="39">
        <v>118006.80167</v>
      </c>
      <c r="L351" s="39">
        <v>26636.657739999999</v>
      </c>
      <c r="M351" s="39">
        <v>24570.32271</v>
      </c>
      <c r="N351" s="39">
        <v>51206.980450000003</v>
      </c>
      <c r="O351" s="39">
        <v>281675.32237999997</v>
      </c>
      <c r="P351" s="39">
        <v>31128.329389999999</v>
      </c>
      <c r="Q351" s="39">
        <v>0</v>
      </c>
      <c r="R351" s="40">
        <v>31128.329389999999</v>
      </c>
    </row>
    <row r="352" spans="1:18">
      <c r="A352" s="36"/>
      <c r="B352" s="36"/>
      <c r="C352" s="36"/>
      <c r="D352" s="36"/>
      <c r="E352" s="37">
        <v>553</v>
      </c>
      <c r="F352" s="38">
        <v>257.37889000000001</v>
      </c>
      <c r="G352" s="39">
        <v>0</v>
      </c>
      <c r="H352" s="39">
        <v>257.37889000000001</v>
      </c>
      <c r="I352" s="39">
        <v>68489.598230000003</v>
      </c>
      <c r="J352" s="39">
        <v>1143.63552</v>
      </c>
      <c r="K352" s="39">
        <v>69633.233749999999</v>
      </c>
      <c r="L352" s="39">
        <v>203.19994</v>
      </c>
      <c r="M352" s="39">
        <v>13.82991</v>
      </c>
      <c r="N352" s="39">
        <v>217.02985000000001</v>
      </c>
      <c r="O352" s="39">
        <v>70107.642489999998</v>
      </c>
      <c r="P352" s="39">
        <v>17114.953519999999</v>
      </c>
      <c r="Q352" s="39">
        <v>0</v>
      </c>
      <c r="R352" s="40">
        <v>17114.953519999999</v>
      </c>
    </row>
    <row r="353" spans="1:18">
      <c r="A353" s="36"/>
      <c r="B353" s="36"/>
      <c r="C353" s="36"/>
      <c r="D353" s="31" t="s">
        <v>377</v>
      </c>
      <c r="E353" s="32">
        <v>446</v>
      </c>
      <c r="F353" s="33">
        <v>31983.551230000001</v>
      </c>
      <c r="G353" s="34">
        <v>0</v>
      </c>
      <c r="H353" s="34">
        <v>31983.551230000001</v>
      </c>
      <c r="I353" s="34">
        <v>22260.08799</v>
      </c>
      <c r="J353" s="34">
        <v>675.06647999999996</v>
      </c>
      <c r="K353" s="34">
        <v>22935.154469999998</v>
      </c>
      <c r="L353" s="34">
        <v>13197.815970000001</v>
      </c>
      <c r="M353" s="34">
        <v>2155.4439700000003</v>
      </c>
      <c r="N353" s="34">
        <v>15353.25994</v>
      </c>
      <c r="O353" s="34">
        <v>70271.965639999995</v>
      </c>
      <c r="P353" s="34">
        <v>65243.550729999995</v>
      </c>
      <c r="Q353" s="34">
        <v>0</v>
      </c>
      <c r="R353" s="35">
        <v>65243.550729999995</v>
      </c>
    </row>
    <row r="354" spans="1:18">
      <c r="A354" s="36"/>
      <c r="B354" s="36"/>
      <c r="C354" s="36"/>
      <c r="D354" s="31" t="s">
        <v>378</v>
      </c>
      <c r="E354" s="32">
        <v>469</v>
      </c>
      <c r="F354" s="33">
        <v>18780.080300000001</v>
      </c>
      <c r="G354" s="34">
        <v>0</v>
      </c>
      <c r="H354" s="34">
        <v>18780.080300000001</v>
      </c>
      <c r="I354" s="34">
        <v>105050.39929</v>
      </c>
      <c r="J354" s="34">
        <v>1018.1256800000001</v>
      </c>
      <c r="K354" s="34">
        <v>106068.52497</v>
      </c>
      <c r="L354" s="34">
        <v>8723.8061199999993</v>
      </c>
      <c r="M354" s="34">
        <v>535.69173999999998</v>
      </c>
      <c r="N354" s="34">
        <v>9259.4978599999995</v>
      </c>
      <c r="O354" s="34">
        <v>134108.10313</v>
      </c>
      <c r="P354" s="34">
        <v>46339.779609999998</v>
      </c>
      <c r="Q354" s="34">
        <v>0</v>
      </c>
      <c r="R354" s="35">
        <v>46339.779609999998</v>
      </c>
    </row>
    <row r="355" spans="1:18">
      <c r="A355" s="36"/>
      <c r="B355" s="36"/>
      <c r="C355" s="36"/>
      <c r="D355" s="36"/>
      <c r="E355" s="37">
        <v>695</v>
      </c>
      <c r="F355" s="38">
        <v>0</v>
      </c>
      <c r="G355" s="39">
        <v>0</v>
      </c>
      <c r="H355" s="39">
        <v>0</v>
      </c>
      <c r="I355" s="39">
        <v>91243.153379999989</v>
      </c>
      <c r="J355" s="39">
        <v>1.9559999999999998E-2</v>
      </c>
      <c r="K355" s="39">
        <v>91243.172940000004</v>
      </c>
      <c r="L355" s="39">
        <v>1479.9599800000001</v>
      </c>
      <c r="M355" s="39">
        <v>348.85084999999998</v>
      </c>
      <c r="N355" s="39">
        <v>1828.8108300000001</v>
      </c>
      <c r="O355" s="39">
        <v>93071.983769999992</v>
      </c>
      <c r="P355" s="39">
        <v>1615.8083700000002</v>
      </c>
      <c r="Q355" s="39">
        <v>0</v>
      </c>
      <c r="R355" s="40">
        <v>1615.8083700000002</v>
      </c>
    </row>
    <row r="356" spans="1:18">
      <c r="A356" s="36"/>
      <c r="B356" s="36"/>
      <c r="C356" s="36"/>
      <c r="D356" s="31" t="s">
        <v>51</v>
      </c>
      <c r="E356" s="32">
        <v>615</v>
      </c>
      <c r="F356" s="33">
        <v>20567.023690000002</v>
      </c>
      <c r="G356" s="34">
        <v>0</v>
      </c>
      <c r="H356" s="34">
        <v>20567.023690000002</v>
      </c>
      <c r="I356" s="34">
        <v>102682.76334</v>
      </c>
      <c r="J356" s="34">
        <v>872.08699999999999</v>
      </c>
      <c r="K356" s="34">
        <v>103554.85034</v>
      </c>
      <c r="L356" s="34">
        <v>17654.425789999998</v>
      </c>
      <c r="M356" s="34">
        <v>6001.8471</v>
      </c>
      <c r="N356" s="34">
        <v>23656.27289</v>
      </c>
      <c r="O356" s="34">
        <v>147778.14692</v>
      </c>
      <c r="P356" s="34">
        <v>48497.544999999998</v>
      </c>
      <c r="Q356" s="34">
        <v>0</v>
      </c>
      <c r="R356" s="35">
        <v>48497.544999999998</v>
      </c>
    </row>
    <row r="357" spans="1:18">
      <c r="A357" s="36"/>
      <c r="B357" s="36"/>
      <c r="C357" s="36"/>
      <c r="D357" s="36"/>
      <c r="E357" s="37">
        <v>563</v>
      </c>
      <c r="F357" s="38">
        <v>34198.74725</v>
      </c>
      <c r="G357" s="39">
        <v>0</v>
      </c>
      <c r="H357" s="39">
        <v>34198.74725</v>
      </c>
      <c r="I357" s="39">
        <v>119874.28104999999</v>
      </c>
      <c r="J357" s="39">
        <v>944.31853000000001</v>
      </c>
      <c r="K357" s="39">
        <v>120818.59957999999</v>
      </c>
      <c r="L357" s="39">
        <v>13527.02132</v>
      </c>
      <c r="M357" s="39">
        <v>1732.2665500000001</v>
      </c>
      <c r="N357" s="39">
        <v>15259.287869999998</v>
      </c>
      <c r="O357" s="39">
        <v>170276.6347</v>
      </c>
      <c r="P357" s="39">
        <v>48429.209259999996</v>
      </c>
      <c r="Q357" s="39">
        <v>0</v>
      </c>
      <c r="R357" s="40">
        <v>48429.209259999996</v>
      </c>
    </row>
    <row r="358" spans="1:18">
      <c r="A358" s="36"/>
      <c r="B358" s="36"/>
      <c r="C358" s="36"/>
      <c r="D358" s="36"/>
      <c r="E358" s="37">
        <v>739</v>
      </c>
      <c r="F358" s="38">
        <v>22342.520510000002</v>
      </c>
      <c r="G358" s="39">
        <v>0</v>
      </c>
      <c r="H358" s="39">
        <v>22342.520510000002</v>
      </c>
      <c r="I358" s="39">
        <v>62035.556400000001</v>
      </c>
      <c r="J358" s="39">
        <v>986.04549999999995</v>
      </c>
      <c r="K358" s="39">
        <v>63021.601900000001</v>
      </c>
      <c r="L358" s="39">
        <v>6162.9395700000005</v>
      </c>
      <c r="M358" s="39">
        <v>1721.4781799999998</v>
      </c>
      <c r="N358" s="39">
        <v>7884.4177499999996</v>
      </c>
      <c r="O358" s="39">
        <v>93248.54015999999</v>
      </c>
      <c r="P358" s="39">
        <v>71123.632360000003</v>
      </c>
      <c r="Q358" s="39">
        <v>0</v>
      </c>
      <c r="R358" s="40">
        <v>71123.632360000003</v>
      </c>
    </row>
    <row r="359" spans="1:18">
      <c r="A359" s="36"/>
      <c r="B359" s="36"/>
      <c r="C359" s="36"/>
      <c r="D359" s="31" t="s">
        <v>379</v>
      </c>
      <c r="E359" s="32">
        <v>651</v>
      </c>
      <c r="F359" s="33">
        <v>0</v>
      </c>
      <c r="G359" s="34">
        <v>0</v>
      </c>
      <c r="H359" s="34">
        <v>0</v>
      </c>
      <c r="I359" s="34">
        <v>1543.1539700000001</v>
      </c>
      <c r="J359" s="34">
        <v>0</v>
      </c>
      <c r="K359" s="34">
        <v>1543.1539700000001</v>
      </c>
      <c r="L359" s="34">
        <v>1267.6086299999999</v>
      </c>
      <c r="M359" s="34">
        <v>17.513099999999998</v>
      </c>
      <c r="N359" s="34">
        <v>1285.1217300000001</v>
      </c>
      <c r="O359" s="34">
        <v>2828.2757000000001</v>
      </c>
      <c r="P359" s="34">
        <v>0</v>
      </c>
      <c r="Q359" s="34">
        <v>0</v>
      </c>
      <c r="R359" s="35">
        <v>0</v>
      </c>
    </row>
    <row r="360" spans="1:18">
      <c r="A360" s="36"/>
      <c r="B360" s="36"/>
      <c r="C360" s="36"/>
      <c r="D360" s="31" t="s">
        <v>380</v>
      </c>
      <c r="E360" s="32">
        <v>573</v>
      </c>
      <c r="F360" s="33">
        <v>12008.211369999999</v>
      </c>
      <c r="G360" s="34">
        <v>0</v>
      </c>
      <c r="H360" s="34">
        <v>12008.211369999999</v>
      </c>
      <c r="I360" s="34">
        <v>128681.00117</v>
      </c>
      <c r="J360" s="34">
        <v>874.18550000000005</v>
      </c>
      <c r="K360" s="34">
        <v>129555.18667</v>
      </c>
      <c r="L360" s="34">
        <v>4642.4445999999998</v>
      </c>
      <c r="M360" s="34">
        <v>1429.7921299999998</v>
      </c>
      <c r="N360" s="34">
        <v>6072.2367300000005</v>
      </c>
      <c r="O360" s="34">
        <v>147635.63477</v>
      </c>
      <c r="P360" s="34">
        <v>29273.44081</v>
      </c>
      <c r="Q360" s="34">
        <v>0</v>
      </c>
      <c r="R360" s="35">
        <v>29273.44081</v>
      </c>
    </row>
    <row r="361" spans="1:18">
      <c r="A361" s="36"/>
      <c r="B361" s="36"/>
      <c r="C361" s="36"/>
      <c r="D361" s="31" t="s">
        <v>381</v>
      </c>
      <c r="E361" s="32">
        <v>432</v>
      </c>
      <c r="F361" s="33">
        <v>43023.143299999996</v>
      </c>
      <c r="G361" s="34">
        <v>0</v>
      </c>
      <c r="H361" s="34">
        <v>43023.143299999996</v>
      </c>
      <c r="I361" s="34">
        <v>89780.724519999989</v>
      </c>
      <c r="J361" s="34">
        <v>5149.1510099999996</v>
      </c>
      <c r="K361" s="34">
        <v>94929.875530000005</v>
      </c>
      <c r="L361" s="34">
        <v>55919.661529999998</v>
      </c>
      <c r="M361" s="34">
        <v>8056.8123099999993</v>
      </c>
      <c r="N361" s="34">
        <v>63976.473840000006</v>
      </c>
      <c r="O361" s="34">
        <v>201929.49266999998</v>
      </c>
      <c r="P361" s="34">
        <v>60685.987420000005</v>
      </c>
      <c r="Q361" s="34">
        <v>0</v>
      </c>
      <c r="R361" s="35">
        <v>60685.987420000005</v>
      </c>
    </row>
    <row r="362" spans="1:18">
      <c r="A362" s="36"/>
      <c r="B362" s="36"/>
      <c r="C362" s="36"/>
      <c r="D362" s="31" t="s">
        <v>382</v>
      </c>
      <c r="E362" s="32">
        <v>394</v>
      </c>
      <c r="F362" s="33">
        <v>27229.48934</v>
      </c>
      <c r="G362" s="34">
        <v>0</v>
      </c>
      <c r="H362" s="34">
        <v>27229.48934</v>
      </c>
      <c r="I362" s="34">
        <v>93099.867239999992</v>
      </c>
      <c r="J362" s="34">
        <v>1599.6313600000001</v>
      </c>
      <c r="K362" s="34">
        <v>94699.498599999992</v>
      </c>
      <c r="L362" s="34">
        <v>9943.4950200000003</v>
      </c>
      <c r="M362" s="34">
        <v>1701.6216100000001</v>
      </c>
      <c r="N362" s="34">
        <v>11645.11663</v>
      </c>
      <c r="O362" s="34">
        <v>133574.10457</v>
      </c>
      <c r="P362" s="34">
        <v>63544.080670000003</v>
      </c>
      <c r="Q362" s="34">
        <v>0</v>
      </c>
      <c r="R362" s="35">
        <v>63544.080670000003</v>
      </c>
    </row>
    <row r="363" spans="1:18">
      <c r="A363" s="36"/>
      <c r="B363" s="36"/>
      <c r="C363" s="36"/>
      <c r="D363" s="36"/>
      <c r="E363" s="37">
        <v>555</v>
      </c>
      <c r="F363" s="38">
        <v>57.892919999999997</v>
      </c>
      <c r="G363" s="39">
        <v>0</v>
      </c>
      <c r="H363" s="39">
        <v>57.892919999999997</v>
      </c>
      <c r="I363" s="39">
        <v>85891.20554000001</v>
      </c>
      <c r="J363" s="39">
        <v>227.19935000000001</v>
      </c>
      <c r="K363" s="39">
        <v>86118.404890000005</v>
      </c>
      <c r="L363" s="39">
        <v>278.2115</v>
      </c>
      <c r="M363" s="39">
        <v>183.88929000000002</v>
      </c>
      <c r="N363" s="39">
        <v>462.10078999999996</v>
      </c>
      <c r="O363" s="39">
        <v>86638.3986</v>
      </c>
      <c r="P363" s="39">
        <v>10154.62664</v>
      </c>
      <c r="Q363" s="39">
        <v>0</v>
      </c>
      <c r="R363" s="40">
        <v>10154.62664</v>
      </c>
    </row>
    <row r="364" spans="1:18">
      <c r="A364" s="36"/>
      <c r="B364" s="36"/>
      <c r="C364" s="36"/>
      <c r="D364" s="31" t="s">
        <v>383</v>
      </c>
      <c r="E364" s="32">
        <v>527</v>
      </c>
      <c r="F364" s="33">
        <v>7020.8566200000005</v>
      </c>
      <c r="G364" s="34">
        <v>0</v>
      </c>
      <c r="H364" s="34">
        <v>7020.8566200000005</v>
      </c>
      <c r="I364" s="34">
        <v>65090.614740000005</v>
      </c>
      <c r="J364" s="34">
        <v>895.89965000000007</v>
      </c>
      <c r="K364" s="34">
        <v>65986.514389999997</v>
      </c>
      <c r="L364" s="34">
        <v>16369.104230000001</v>
      </c>
      <c r="M364" s="34">
        <v>1075.48135</v>
      </c>
      <c r="N364" s="34">
        <v>17444.585579999999</v>
      </c>
      <c r="O364" s="34">
        <v>90451.956590000002</v>
      </c>
      <c r="P364" s="34">
        <v>54831.061500000003</v>
      </c>
      <c r="Q364" s="34">
        <v>0</v>
      </c>
      <c r="R364" s="35">
        <v>54831.061500000003</v>
      </c>
    </row>
    <row r="365" spans="1:18">
      <c r="A365" s="36"/>
      <c r="B365" s="36"/>
      <c r="C365" s="36"/>
      <c r="D365" s="31" t="s">
        <v>384</v>
      </c>
      <c r="E365" s="32">
        <v>574</v>
      </c>
      <c r="F365" s="33">
        <v>62002.786070000002</v>
      </c>
      <c r="G365" s="34">
        <v>0</v>
      </c>
      <c r="H365" s="34">
        <v>62002.786070000002</v>
      </c>
      <c r="I365" s="34">
        <v>211323.78756</v>
      </c>
      <c r="J365" s="34">
        <v>3877.6022799999996</v>
      </c>
      <c r="K365" s="34">
        <v>215201.38984000002</v>
      </c>
      <c r="L365" s="34">
        <v>58934.733770000006</v>
      </c>
      <c r="M365" s="34">
        <v>3475.5338099999999</v>
      </c>
      <c r="N365" s="34">
        <v>62410.26758</v>
      </c>
      <c r="O365" s="34">
        <v>339614.44349000003</v>
      </c>
      <c r="P365" s="34">
        <v>65976.587769999998</v>
      </c>
      <c r="Q365" s="34">
        <v>0</v>
      </c>
      <c r="R365" s="35">
        <v>65976.587769999998</v>
      </c>
    </row>
    <row r="366" spans="1:18">
      <c r="A366" s="36"/>
      <c r="B366" s="36"/>
      <c r="C366" s="36"/>
      <c r="D366" s="31" t="s">
        <v>385</v>
      </c>
      <c r="E366" s="32">
        <v>558</v>
      </c>
      <c r="F366" s="33">
        <v>154063.92791</v>
      </c>
      <c r="G366" s="34">
        <v>0</v>
      </c>
      <c r="H366" s="34">
        <v>154063.92791</v>
      </c>
      <c r="I366" s="34">
        <v>89468.16840000001</v>
      </c>
      <c r="J366" s="34">
        <v>1758.7841699999999</v>
      </c>
      <c r="K366" s="34">
        <v>91226.952569999994</v>
      </c>
      <c r="L366" s="34">
        <v>12925.746289999999</v>
      </c>
      <c r="M366" s="34">
        <v>1614.09557</v>
      </c>
      <c r="N366" s="34">
        <v>14539.841859999999</v>
      </c>
      <c r="O366" s="34">
        <v>259830.72234000001</v>
      </c>
      <c r="P366" s="34">
        <v>38082.01</v>
      </c>
      <c r="Q366" s="34">
        <v>0</v>
      </c>
      <c r="R366" s="35">
        <v>38082.01</v>
      </c>
    </row>
    <row r="367" spans="1:18">
      <c r="A367" s="36"/>
      <c r="B367" s="36"/>
      <c r="C367" s="36"/>
      <c r="D367" s="31" t="s">
        <v>386</v>
      </c>
      <c r="E367" s="32">
        <v>392</v>
      </c>
      <c r="F367" s="33">
        <v>21332.060750000001</v>
      </c>
      <c r="G367" s="34">
        <v>0</v>
      </c>
      <c r="H367" s="34">
        <v>21332.060750000001</v>
      </c>
      <c r="I367" s="34">
        <v>57562.189789999997</v>
      </c>
      <c r="J367" s="34">
        <v>783.92903000000001</v>
      </c>
      <c r="K367" s="34">
        <v>58346.118820000003</v>
      </c>
      <c r="L367" s="34">
        <v>7574.6644200000001</v>
      </c>
      <c r="M367" s="34">
        <v>2326.2222000000002</v>
      </c>
      <c r="N367" s="34">
        <v>9900.8866199999993</v>
      </c>
      <c r="O367" s="34">
        <v>89579.066189999998</v>
      </c>
      <c r="P367" s="34">
        <v>54043.205040000001</v>
      </c>
      <c r="Q367" s="34">
        <v>0</v>
      </c>
      <c r="R367" s="35">
        <v>54043.205040000001</v>
      </c>
    </row>
    <row r="368" spans="1:18">
      <c r="A368" s="36"/>
      <c r="B368" s="36"/>
      <c r="C368" s="31" t="s">
        <v>387</v>
      </c>
      <c r="D368" s="31" t="s">
        <v>388</v>
      </c>
      <c r="E368" s="32">
        <v>255</v>
      </c>
      <c r="F368" s="33">
        <v>174.10119</v>
      </c>
      <c r="G368" s="34">
        <v>0</v>
      </c>
      <c r="H368" s="34">
        <v>174.10119</v>
      </c>
      <c r="I368" s="34">
        <v>18315.429899999999</v>
      </c>
      <c r="J368" s="34">
        <v>80.530869999999993</v>
      </c>
      <c r="K368" s="34">
        <v>18395.960769999998</v>
      </c>
      <c r="L368" s="34">
        <v>311.26188000000002</v>
      </c>
      <c r="M368" s="34">
        <v>3.3599999999999997E-3</v>
      </c>
      <c r="N368" s="34">
        <v>311.26524000000001</v>
      </c>
      <c r="O368" s="34">
        <v>18881.3272</v>
      </c>
      <c r="P368" s="34">
        <v>5789.0167599999995</v>
      </c>
      <c r="Q368" s="34">
        <v>0</v>
      </c>
      <c r="R368" s="35">
        <v>5789.0167599999995</v>
      </c>
    </row>
    <row r="369" spans="1:18">
      <c r="A369" s="36"/>
      <c r="B369" s="36"/>
      <c r="C369" s="36"/>
      <c r="D369" s="31" t="s">
        <v>389</v>
      </c>
      <c r="E369" s="32">
        <v>257</v>
      </c>
      <c r="F369" s="33">
        <v>335.29743999999999</v>
      </c>
      <c r="G369" s="34">
        <v>0</v>
      </c>
      <c r="H369" s="34">
        <v>335.29743999999999</v>
      </c>
      <c r="I369" s="34">
        <v>2674.2482400000004</v>
      </c>
      <c r="J369" s="34">
        <v>585.56697999999994</v>
      </c>
      <c r="K369" s="34">
        <v>3259.8152200000004</v>
      </c>
      <c r="L369" s="34">
        <v>46.271440000000005</v>
      </c>
      <c r="M369" s="34">
        <v>0</v>
      </c>
      <c r="N369" s="34">
        <v>46.271440000000005</v>
      </c>
      <c r="O369" s="34">
        <v>3641.3841000000002</v>
      </c>
      <c r="P369" s="34">
        <v>1509.3542</v>
      </c>
      <c r="Q369" s="34">
        <v>0</v>
      </c>
      <c r="R369" s="35">
        <v>1509.3542</v>
      </c>
    </row>
    <row r="370" spans="1:18">
      <c r="A370" s="36"/>
      <c r="B370" s="36"/>
      <c r="C370" s="31" t="s">
        <v>390</v>
      </c>
      <c r="D370" s="31" t="s">
        <v>390</v>
      </c>
      <c r="E370" s="32">
        <v>249</v>
      </c>
      <c r="F370" s="33">
        <v>30.19229</v>
      </c>
      <c r="G370" s="34">
        <v>0</v>
      </c>
      <c r="H370" s="34">
        <v>30.19229</v>
      </c>
      <c r="I370" s="34">
        <v>22585.19209</v>
      </c>
      <c r="J370" s="34">
        <v>0.34164</v>
      </c>
      <c r="K370" s="34">
        <v>22585.533729999999</v>
      </c>
      <c r="L370" s="34">
        <v>200.29048999999998</v>
      </c>
      <c r="M370" s="34">
        <v>0</v>
      </c>
      <c r="N370" s="34">
        <v>200.29048999999998</v>
      </c>
      <c r="O370" s="34">
        <v>22816.016510000001</v>
      </c>
      <c r="P370" s="34">
        <v>3323.1418399999998</v>
      </c>
      <c r="Q370" s="34">
        <v>0</v>
      </c>
      <c r="R370" s="35">
        <v>3323.1418399999998</v>
      </c>
    </row>
    <row r="371" spans="1:18">
      <c r="A371" s="36"/>
      <c r="B371" s="36"/>
      <c r="C371" s="31" t="s">
        <v>391</v>
      </c>
      <c r="D371" s="31" t="s">
        <v>391</v>
      </c>
      <c r="E371" s="32">
        <v>244</v>
      </c>
      <c r="F371" s="33">
        <v>263.36989</v>
      </c>
      <c r="G371" s="34">
        <v>0</v>
      </c>
      <c r="H371" s="34">
        <v>263.36989</v>
      </c>
      <c r="I371" s="34">
        <v>5044.3350499999997</v>
      </c>
      <c r="J371" s="34">
        <v>0.29863999999999996</v>
      </c>
      <c r="K371" s="34">
        <v>5044.6336900000006</v>
      </c>
      <c r="L371" s="34">
        <v>137.82384999999999</v>
      </c>
      <c r="M371" s="34">
        <v>0</v>
      </c>
      <c r="N371" s="34">
        <v>137.82384999999999</v>
      </c>
      <c r="O371" s="34">
        <v>5445.8274299999994</v>
      </c>
      <c r="P371" s="34">
        <v>1331.8655800000001</v>
      </c>
      <c r="Q371" s="34">
        <v>0</v>
      </c>
      <c r="R371" s="35">
        <v>1331.8655800000001</v>
      </c>
    </row>
    <row r="372" spans="1:18">
      <c r="A372" s="36"/>
      <c r="B372" s="36"/>
      <c r="C372" s="31" t="s">
        <v>392</v>
      </c>
      <c r="D372" s="31" t="s">
        <v>392</v>
      </c>
      <c r="E372" s="32">
        <v>259</v>
      </c>
      <c r="F372" s="33">
        <v>2080.7021399999999</v>
      </c>
      <c r="G372" s="34">
        <v>0</v>
      </c>
      <c r="H372" s="34">
        <v>2080.7021399999999</v>
      </c>
      <c r="I372" s="34">
        <v>19519.363140000001</v>
      </c>
      <c r="J372" s="34">
        <v>4.0999999999999995E-3</v>
      </c>
      <c r="K372" s="34">
        <v>19519.36724</v>
      </c>
      <c r="L372" s="34">
        <v>197.19373000000002</v>
      </c>
      <c r="M372" s="34">
        <v>0</v>
      </c>
      <c r="N372" s="34">
        <v>197.19373000000002</v>
      </c>
      <c r="O372" s="34">
        <v>21797.26311</v>
      </c>
      <c r="P372" s="34">
        <v>4512.8493099999996</v>
      </c>
      <c r="Q372" s="34">
        <v>0</v>
      </c>
      <c r="R372" s="35">
        <v>4512.8493099999996</v>
      </c>
    </row>
    <row r="373" spans="1:18">
      <c r="A373" s="36"/>
      <c r="B373" s="36"/>
      <c r="C373" s="31" t="s">
        <v>393</v>
      </c>
      <c r="D373" s="31" t="s">
        <v>394</v>
      </c>
      <c r="E373" s="32">
        <v>268</v>
      </c>
      <c r="F373" s="33">
        <v>1898.06294</v>
      </c>
      <c r="G373" s="34">
        <v>0</v>
      </c>
      <c r="H373" s="34">
        <v>1898.06294</v>
      </c>
      <c r="I373" s="34">
        <v>4683.4336900000008</v>
      </c>
      <c r="J373" s="34">
        <v>17.986619999999998</v>
      </c>
      <c r="K373" s="34">
        <v>4701.4203099999995</v>
      </c>
      <c r="L373" s="34">
        <v>112.89946</v>
      </c>
      <c r="M373" s="34">
        <v>10.172360000000001</v>
      </c>
      <c r="N373" s="34">
        <v>123.07182</v>
      </c>
      <c r="O373" s="34">
        <v>6722.5550700000003</v>
      </c>
      <c r="P373" s="34">
        <v>1380.21678</v>
      </c>
      <c r="Q373" s="34">
        <v>0</v>
      </c>
      <c r="R373" s="35">
        <v>1380.21678</v>
      </c>
    </row>
    <row r="374" spans="1:18">
      <c r="A374" s="36"/>
      <c r="B374" s="36"/>
      <c r="C374" s="36"/>
      <c r="D374" s="31" t="s">
        <v>393</v>
      </c>
      <c r="E374" s="32">
        <v>267</v>
      </c>
      <c r="F374" s="33">
        <v>6931.2529800000002</v>
      </c>
      <c r="G374" s="34">
        <v>0</v>
      </c>
      <c r="H374" s="34">
        <v>6931.2529800000002</v>
      </c>
      <c r="I374" s="34">
        <v>17603.163120000001</v>
      </c>
      <c r="J374" s="34">
        <v>116.46419999999999</v>
      </c>
      <c r="K374" s="34">
        <v>17719.62732</v>
      </c>
      <c r="L374" s="34">
        <v>274.37072999999998</v>
      </c>
      <c r="M374" s="34">
        <v>21.12593</v>
      </c>
      <c r="N374" s="34">
        <v>295.49665999999996</v>
      </c>
      <c r="O374" s="34">
        <v>24946.376960000001</v>
      </c>
      <c r="P374" s="34">
        <v>2889.9511299999999</v>
      </c>
      <c r="Q374" s="34">
        <v>0</v>
      </c>
      <c r="R374" s="35">
        <v>2889.9511299999999</v>
      </c>
    </row>
    <row r="375" spans="1:18">
      <c r="A375" s="36"/>
      <c r="B375" s="31" t="s">
        <v>395</v>
      </c>
      <c r="C375" s="31" t="s">
        <v>396</v>
      </c>
      <c r="D375" s="31" t="s">
        <v>397</v>
      </c>
      <c r="E375" s="32">
        <v>166</v>
      </c>
      <c r="F375" s="33">
        <v>5152.64066</v>
      </c>
      <c r="G375" s="34">
        <v>0</v>
      </c>
      <c r="H375" s="34">
        <v>5152.64066</v>
      </c>
      <c r="I375" s="34">
        <v>46323.549229999997</v>
      </c>
      <c r="J375" s="34">
        <v>234.92482999999999</v>
      </c>
      <c r="K375" s="34">
        <v>46558.47406</v>
      </c>
      <c r="L375" s="34">
        <v>2492.29117</v>
      </c>
      <c r="M375" s="34">
        <v>120.27655</v>
      </c>
      <c r="N375" s="34">
        <v>2612.56772</v>
      </c>
      <c r="O375" s="34">
        <v>54323.682439999997</v>
      </c>
      <c r="P375" s="34">
        <v>92863.968859999994</v>
      </c>
      <c r="Q375" s="34">
        <v>0</v>
      </c>
      <c r="R375" s="35">
        <v>92863.968859999994</v>
      </c>
    </row>
    <row r="376" spans="1:18">
      <c r="A376" s="36"/>
      <c r="B376" s="36"/>
      <c r="C376" s="36"/>
      <c r="D376" s="36"/>
      <c r="E376" s="37">
        <v>726</v>
      </c>
      <c r="F376" s="38">
        <v>0</v>
      </c>
      <c r="G376" s="39">
        <v>0</v>
      </c>
      <c r="H376" s="39">
        <v>0</v>
      </c>
      <c r="I376" s="39">
        <v>1.7044000000000001</v>
      </c>
      <c r="J376" s="39">
        <v>0</v>
      </c>
      <c r="K376" s="39">
        <v>1.7044000000000001</v>
      </c>
      <c r="L376" s="39">
        <v>130.48962</v>
      </c>
      <c r="M376" s="39">
        <v>0</v>
      </c>
      <c r="N376" s="39">
        <v>130.48962</v>
      </c>
      <c r="O376" s="39">
        <v>132.19401999999999</v>
      </c>
      <c r="P376" s="39">
        <v>7716.2448800000002</v>
      </c>
      <c r="Q376" s="39">
        <v>0</v>
      </c>
      <c r="R376" s="40">
        <v>7716.2448800000002</v>
      </c>
    </row>
    <row r="377" spans="1:18">
      <c r="A377" s="36"/>
      <c r="B377" s="36"/>
      <c r="C377" s="36"/>
      <c r="D377" s="31" t="s">
        <v>330</v>
      </c>
      <c r="E377" s="32">
        <v>667</v>
      </c>
      <c r="F377" s="33">
        <v>836.548</v>
      </c>
      <c r="G377" s="34">
        <v>0</v>
      </c>
      <c r="H377" s="34">
        <v>836.548</v>
      </c>
      <c r="I377" s="34">
        <v>6841.6822999999995</v>
      </c>
      <c r="J377" s="34">
        <v>0</v>
      </c>
      <c r="K377" s="34">
        <v>6841.6822999999995</v>
      </c>
      <c r="L377" s="34">
        <v>8.473889999999999</v>
      </c>
      <c r="M377" s="34">
        <v>0</v>
      </c>
      <c r="N377" s="34">
        <v>8.473889999999999</v>
      </c>
      <c r="O377" s="34">
        <v>7686.7041900000004</v>
      </c>
      <c r="P377" s="34">
        <v>7455.2348899999997</v>
      </c>
      <c r="Q377" s="34">
        <v>0</v>
      </c>
      <c r="R377" s="35">
        <v>7455.2348899999997</v>
      </c>
    </row>
    <row r="378" spans="1:18">
      <c r="A378" s="36"/>
      <c r="B378" s="36"/>
      <c r="C378" s="31" t="s">
        <v>398</v>
      </c>
      <c r="D378" s="31" t="s">
        <v>399</v>
      </c>
      <c r="E378" s="32">
        <v>165</v>
      </c>
      <c r="F378" s="33">
        <v>24099.95462</v>
      </c>
      <c r="G378" s="34">
        <v>2003.9475400000001</v>
      </c>
      <c r="H378" s="34">
        <v>26103.902160000001</v>
      </c>
      <c r="I378" s="34">
        <v>122810.69717</v>
      </c>
      <c r="J378" s="34">
        <v>607.66144999999995</v>
      </c>
      <c r="K378" s="34">
        <v>123418.35862</v>
      </c>
      <c r="L378" s="34">
        <v>23624.237120000002</v>
      </c>
      <c r="M378" s="34">
        <v>2485.0429300000001</v>
      </c>
      <c r="N378" s="34">
        <v>26109.280050000001</v>
      </c>
      <c r="O378" s="34">
        <v>175631.54083000001</v>
      </c>
      <c r="P378" s="34">
        <v>276829.82938999997</v>
      </c>
      <c r="Q378" s="34">
        <v>0</v>
      </c>
      <c r="R378" s="35">
        <v>276829.82938999997</v>
      </c>
    </row>
    <row r="379" spans="1:18">
      <c r="A379" s="36"/>
      <c r="B379" s="36"/>
      <c r="C379" s="36"/>
      <c r="D379" s="31" t="s">
        <v>400</v>
      </c>
      <c r="E379" s="32">
        <v>622</v>
      </c>
      <c r="F379" s="33">
        <v>7193.3590899999999</v>
      </c>
      <c r="G379" s="34">
        <v>0</v>
      </c>
      <c r="H379" s="34">
        <v>7193.3590899999999</v>
      </c>
      <c r="I379" s="34">
        <v>16011.015069999999</v>
      </c>
      <c r="J379" s="34">
        <v>0.21793999999999999</v>
      </c>
      <c r="K379" s="34">
        <v>16011.23301</v>
      </c>
      <c r="L379" s="34">
        <v>1480.9603100000002</v>
      </c>
      <c r="M379" s="34">
        <v>1.0735999999999999</v>
      </c>
      <c r="N379" s="34">
        <v>1482.0339099999999</v>
      </c>
      <c r="O379" s="34">
        <v>24686.62601</v>
      </c>
      <c r="P379" s="34">
        <v>127527.67589</v>
      </c>
      <c r="Q379" s="34">
        <v>0</v>
      </c>
      <c r="R379" s="35">
        <v>127527.67589</v>
      </c>
    </row>
    <row r="380" spans="1:18">
      <c r="A380" s="36"/>
      <c r="B380" s="36"/>
      <c r="C380" s="36"/>
      <c r="D380" s="31" t="s">
        <v>401</v>
      </c>
      <c r="E380" s="32">
        <v>575</v>
      </c>
      <c r="F380" s="33">
        <v>2836.89473</v>
      </c>
      <c r="G380" s="34">
        <v>0</v>
      </c>
      <c r="H380" s="34">
        <v>2836.89473</v>
      </c>
      <c r="I380" s="34">
        <v>29822.204550000002</v>
      </c>
      <c r="J380" s="34">
        <v>179.26616000000001</v>
      </c>
      <c r="K380" s="34">
        <v>30001.470710000001</v>
      </c>
      <c r="L380" s="34">
        <v>2309.6408999999999</v>
      </c>
      <c r="M380" s="34">
        <v>273.52818000000002</v>
      </c>
      <c r="N380" s="34">
        <v>2583.1690800000001</v>
      </c>
      <c r="O380" s="34">
        <v>35421.534520000001</v>
      </c>
      <c r="P380" s="34">
        <v>126732.94637999999</v>
      </c>
      <c r="Q380" s="34">
        <v>0</v>
      </c>
      <c r="R380" s="35">
        <v>126732.94637999999</v>
      </c>
    </row>
    <row r="381" spans="1:18">
      <c r="A381" s="36"/>
      <c r="B381" s="36"/>
      <c r="C381" s="36"/>
      <c r="D381" s="36"/>
      <c r="E381" s="37">
        <v>844</v>
      </c>
      <c r="F381" s="38">
        <v>0</v>
      </c>
      <c r="G381" s="39">
        <v>0</v>
      </c>
      <c r="H381" s="39">
        <v>0</v>
      </c>
      <c r="I381" s="39">
        <v>0</v>
      </c>
      <c r="J381" s="39">
        <v>0</v>
      </c>
      <c r="K381" s="39">
        <v>0</v>
      </c>
      <c r="L381" s="39">
        <v>107.96614</v>
      </c>
      <c r="M381" s="39">
        <v>3.5247600000000001</v>
      </c>
      <c r="N381" s="39">
        <v>111.4909</v>
      </c>
      <c r="O381" s="39">
        <v>111.4909</v>
      </c>
      <c r="P381" s="39">
        <v>0</v>
      </c>
      <c r="Q381" s="39">
        <v>0</v>
      </c>
      <c r="R381" s="40">
        <v>0</v>
      </c>
    </row>
    <row r="382" spans="1:18">
      <c r="A382" s="36"/>
      <c r="B382" s="36"/>
      <c r="C382" s="36"/>
      <c r="D382" s="31" t="s">
        <v>402</v>
      </c>
      <c r="E382" s="32">
        <v>624</v>
      </c>
      <c r="F382" s="33">
        <v>60.668469999999999</v>
      </c>
      <c r="G382" s="34">
        <v>0</v>
      </c>
      <c r="H382" s="34">
        <v>60.668469999999999</v>
      </c>
      <c r="I382" s="34">
        <v>714.82212000000004</v>
      </c>
      <c r="J382" s="34">
        <v>0</v>
      </c>
      <c r="K382" s="34">
        <v>714.82212000000004</v>
      </c>
      <c r="L382" s="34">
        <v>10.5</v>
      </c>
      <c r="M382" s="34">
        <v>0</v>
      </c>
      <c r="N382" s="34">
        <v>10.5</v>
      </c>
      <c r="O382" s="34">
        <v>785.99059</v>
      </c>
      <c r="P382" s="34">
        <v>1424.55728</v>
      </c>
      <c r="Q382" s="34">
        <v>0</v>
      </c>
      <c r="R382" s="35">
        <v>1424.55728</v>
      </c>
    </row>
    <row r="383" spans="1:18">
      <c r="A383" s="36"/>
      <c r="B383" s="36"/>
      <c r="C383" s="31" t="s">
        <v>403</v>
      </c>
      <c r="D383" s="31" t="s">
        <v>403</v>
      </c>
      <c r="E383" s="32">
        <v>169</v>
      </c>
      <c r="F383" s="33">
        <v>217.43672000000001</v>
      </c>
      <c r="G383" s="34">
        <v>0</v>
      </c>
      <c r="H383" s="34">
        <v>217.43672000000001</v>
      </c>
      <c r="I383" s="34">
        <v>12729.391740000001</v>
      </c>
      <c r="J383" s="34">
        <v>3.2060000000000005E-2</v>
      </c>
      <c r="K383" s="34">
        <v>12729.4238</v>
      </c>
      <c r="L383" s="34">
        <v>201.15914999999998</v>
      </c>
      <c r="M383" s="34">
        <v>0</v>
      </c>
      <c r="N383" s="34">
        <v>201.15914999999998</v>
      </c>
      <c r="O383" s="34">
        <v>13148.01967</v>
      </c>
      <c r="P383" s="34">
        <v>39800.34762</v>
      </c>
      <c r="Q383" s="34">
        <v>0</v>
      </c>
      <c r="R383" s="35">
        <v>39800.34762</v>
      </c>
    </row>
    <row r="384" spans="1:18">
      <c r="A384" s="36"/>
      <c r="B384" s="36"/>
      <c r="C384" s="31" t="s">
        <v>395</v>
      </c>
      <c r="D384" s="31" t="s">
        <v>404</v>
      </c>
      <c r="E384" s="32">
        <v>168</v>
      </c>
      <c r="F384" s="33">
        <v>1282.58977</v>
      </c>
      <c r="G384" s="34">
        <v>0</v>
      </c>
      <c r="H384" s="34">
        <v>1282.58977</v>
      </c>
      <c r="I384" s="34">
        <v>11703.79675</v>
      </c>
      <c r="J384" s="34">
        <v>1.2473099999999999</v>
      </c>
      <c r="K384" s="34">
        <v>11705.04406</v>
      </c>
      <c r="L384" s="34">
        <v>373.26677000000001</v>
      </c>
      <c r="M384" s="34">
        <v>0</v>
      </c>
      <c r="N384" s="34">
        <v>373.26677000000001</v>
      </c>
      <c r="O384" s="34">
        <v>13360.900599999999</v>
      </c>
      <c r="P384" s="34">
        <v>33193.790840000001</v>
      </c>
      <c r="Q384" s="34">
        <v>0</v>
      </c>
      <c r="R384" s="35">
        <v>33193.790840000001</v>
      </c>
    </row>
    <row r="385" spans="1:18">
      <c r="A385" s="36"/>
      <c r="B385" s="36"/>
      <c r="C385" s="31" t="s">
        <v>405</v>
      </c>
      <c r="D385" s="31" t="s">
        <v>185</v>
      </c>
      <c r="E385" s="32">
        <v>661</v>
      </c>
      <c r="F385" s="33">
        <v>25.674520000000001</v>
      </c>
      <c r="G385" s="34">
        <v>0</v>
      </c>
      <c r="H385" s="34">
        <v>25.674520000000001</v>
      </c>
      <c r="I385" s="34">
        <v>5149.5833200000006</v>
      </c>
      <c r="J385" s="34">
        <v>0</v>
      </c>
      <c r="K385" s="34">
        <v>5149.5833200000006</v>
      </c>
      <c r="L385" s="34">
        <v>12.85</v>
      </c>
      <c r="M385" s="34">
        <v>0</v>
      </c>
      <c r="N385" s="34">
        <v>12.85</v>
      </c>
      <c r="O385" s="34">
        <v>5188.1078399999997</v>
      </c>
      <c r="P385" s="34">
        <v>4161.6804599999996</v>
      </c>
      <c r="Q385" s="34">
        <v>0</v>
      </c>
      <c r="R385" s="35">
        <v>4161.6804599999996</v>
      </c>
    </row>
    <row r="386" spans="1:18">
      <c r="A386" s="36"/>
      <c r="B386" s="36"/>
      <c r="C386" s="36"/>
      <c r="D386" s="31" t="s">
        <v>406</v>
      </c>
      <c r="E386" s="32">
        <v>458</v>
      </c>
      <c r="F386" s="33">
        <v>392.95179999999999</v>
      </c>
      <c r="G386" s="34">
        <v>0</v>
      </c>
      <c r="H386" s="34">
        <v>392.95179999999999</v>
      </c>
      <c r="I386" s="34">
        <v>10126.15785</v>
      </c>
      <c r="J386" s="34">
        <v>1.4960000000000001E-2</v>
      </c>
      <c r="K386" s="34">
        <v>10126.17281</v>
      </c>
      <c r="L386" s="34">
        <v>418.54444999999998</v>
      </c>
      <c r="M386" s="34">
        <v>0</v>
      </c>
      <c r="N386" s="34">
        <v>418.54444999999998</v>
      </c>
      <c r="O386" s="34">
        <v>10937.66906</v>
      </c>
      <c r="P386" s="34">
        <v>21366.748909999998</v>
      </c>
      <c r="Q386" s="34">
        <v>0</v>
      </c>
      <c r="R386" s="35">
        <v>21366.748909999998</v>
      </c>
    </row>
    <row r="387" spans="1:18">
      <c r="A387" s="36"/>
      <c r="B387" s="36"/>
      <c r="C387" s="36"/>
      <c r="D387" s="31" t="s">
        <v>407</v>
      </c>
      <c r="E387" s="32">
        <v>840</v>
      </c>
      <c r="F387" s="33">
        <v>0.67708000000000002</v>
      </c>
      <c r="G387" s="34">
        <v>0</v>
      </c>
      <c r="H387" s="34">
        <v>0.67708000000000002</v>
      </c>
      <c r="I387" s="34">
        <v>721.89323000000002</v>
      </c>
      <c r="J387" s="34">
        <v>4.8136200000000002</v>
      </c>
      <c r="K387" s="34">
        <v>726.70685000000003</v>
      </c>
      <c r="L387" s="34">
        <v>19.978999999999999</v>
      </c>
      <c r="M387" s="34">
        <v>0</v>
      </c>
      <c r="N387" s="34">
        <v>19.978999999999999</v>
      </c>
      <c r="O387" s="34">
        <v>747.36293000000001</v>
      </c>
      <c r="P387" s="34">
        <v>2713.4410600000001</v>
      </c>
      <c r="Q387" s="34">
        <v>0</v>
      </c>
      <c r="R387" s="35">
        <v>2713.4410600000001</v>
      </c>
    </row>
    <row r="388" spans="1:18">
      <c r="A388" s="36"/>
      <c r="B388" s="36"/>
      <c r="C388" s="36"/>
      <c r="D388" s="36"/>
      <c r="E388" s="37">
        <v>842</v>
      </c>
      <c r="F388" s="38">
        <v>0</v>
      </c>
      <c r="G388" s="39">
        <v>0</v>
      </c>
      <c r="H388" s="39">
        <v>0</v>
      </c>
      <c r="I388" s="39">
        <v>33.589930000000003</v>
      </c>
      <c r="J388" s="39">
        <v>0</v>
      </c>
      <c r="K388" s="39">
        <v>33.589930000000003</v>
      </c>
      <c r="L388" s="39">
        <v>0</v>
      </c>
      <c r="M388" s="39">
        <v>0</v>
      </c>
      <c r="N388" s="39">
        <v>0</v>
      </c>
      <c r="O388" s="39">
        <v>33.589930000000003</v>
      </c>
      <c r="P388" s="39">
        <v>0</v>
      </c>
      <c r="Q388" s="39">
        <v>0</v>
      </c>
      <c r="R388" s="40">
        <v>0</v>
      </c>
    </row>
    <row r="389" spans="1:18">
      <c r="A389" s="36"/>
      <c r="B389" s="36"/>
      <c r="C389" s="31" t="s">
        <v>408</v>
      </c>
      <c r="D389" s="31" t="s">
        <v>409</v>
      </c>
      <c r="E389" s="32">
        <v>170</v>
      </c>
      <c r="F389" s="33">
        <v>2614.05699</v>
      </c>
      <c r="G389" s="34">
        <v>0</v>
      </c>
      <c r="H389" s="34">
        <v>2614.05699</v>
      </c>
      <c r="I389" s="34">
        <v>18897.130659999999</v>
      </c>
      <c r="J389" s="34">
        <v>0.59802999999999995</v>
      </c>
      <c r="K389" s="34">
        <v>18897.72869</v>
      </c>
      <c r="L389" s="34">
        <v>281.02388000000002</v>
      </c>
      <c r="M389" s="34">
        <v>0</v>
      </c>
      <c r="N389" s="34">
        <v>281.02388000000002</v>
      </c>
      <c r="O389" s="34">
        <v>21792.809559999998</v>
      </c>
      <c r="P389" s="34">
        <v>53051.83122</v>
      </c>
      <c r="Q389" s="34">
        <v>0</v>
      </c>
      <c r="R389" s="35">
        <v>53051.83122</v>
      </c>
    </row>
    <row r="390" spans="1:18">
      <c r="A390" s="36"/>
      <c r="B390" s="36"/>
      <c r="C390" s="31" t="s">
        <v>410</v>
      </c>
      <c r="D390" s="31" t="s">
        <v>344</v>
      </c>
      <c r="E390" s="32">
        <v>591</v>
      </c>
      <c r="F390" s="33">
        <v>1615.039</v>
      </c>
      <c r="G390" s="34">
        <v>0</v>
      </c>
      <c r="H390" s="34">
        <v>1615.039</v>
      </c>
      <c r="I390" s="34">
        <v>13624.165130000001</v>
      </c>
      <c r="J390" s="34">
        <v>0</v>
      </c>
      <c r="K390" s="34">
        <v>13624.165130000001</v>
      </c>
      <c r="L390" s="34">
        <v>210.50685000000001</v>
      </c>
      <c r="M390" s="34">
        <v>0</v>
      </c>
      <c r="N390" s="34">
        <v>210.50685000000001</v>
      </c>
      <c r="O390" s="34">
        <v>15449.71098</v>
      </c>
      <c r="P390" s="34">
        <v>28636.727070000001</v>
      </c>
      <c r="Q390" s="34">
        <v>0</v>
      </c>
      <c r="R390" s="35">
        <v>28636.727070000001</v>
      </c>
    </row>
    <row r="391" spans="1:18">
      <c r="A391" s="36"/>
      <c r="B391" s="31" t="s">
        <v>411</v>
      </c>
      <c r="C391" s="31" t="s">
        <v>412</v>
      </c>
      <c r="D391" s="31" t="s">
        <v>413</v>
      </c>
      <c r="E391" s="32">
        <v>313</v>
      </c>
      <c r="F391" s="33">
        <v>7826.4815499999995</v>
      </c>
      <c r="G391" s="34">
        <v>0</v>
      </c>
      <c r="H391" s="34">
        <v>7826.4815499999995</v>
      </c>
      <c r="I391" s="34">
        <v>9963.1103800000001</v>
      </c>
      <c r="J391" s="34">
        <v>47.56418</v>
      </c>
      <c r="K391" s="34">
        <v>10010.674560000001</v>
      </c>
      <c r="L391" s="34">
        <v>299.12746000000004</v>
      </c>
      <c r="M391" s="34">
        <v>0</v>
      </c>
      <c r="N391" s="34">
        <v>299.12746000000004</v>
      </c>
      <c r="O391" s="34">
        <v>18136.28357</v>
      </c>
      <c r="P391" s="34">
        <v>4256.8659000000007</v>
      </c>
      <c r="Q391" s="34">
        <v>0</v>
      </c>
      <c r="R391" s="35">
        <v>4256.8659000000007</v>
      </c>
    </row>
    <row r="392" spans="1:18">
      <c r="A392" s="36"/>
      <c r="B392" s="36"/>
      <c r="C392" s="36"/>
      <c r="D392" s="31" t="s">
        <v>414</v>
      </c>
      <c r="E392" s="32">
        <v>596</v>
      </c>
      <c r="F392" s="33">
        <v>1025.42787</v>
      </c>
      <c r="G392" s="34">
        <v>0</v>
      </c>
      <c r="H392" s="34">
        <v>1025.42787</v>
      </c>
      <c r="I392" s="34">
        <v>3116.0200800000002</v>
      </c>
      <c r="J392" s="34">
        <v>1.1465799999999999</v>
      </c>
      <c r="K392" s="34">
        <v>3117.1666600000003</v>
      </c>
      <c r="L392" s="34">
        <v>178.59379000000001</v>
      </c>
      <c r="M392" s="34">
        <v>0</v>
      </c>
      <c r="N392" s="34">
        <v>178.59379000000001</v>
      </c>
      <c r="O392" s="34">
        <v>4321.1883200000002</v>
      </c>
      <c r="P392" s="34">
        <v>1385.03369</v>
      </c>
      <c r="Q392" s="34">
        <v>0</v>
      </c>
      <c r="R392" s="35">
        <v>1385.03369</v>
      </c>
    </row>
    <row r="393" spans="1:18">
      <c r="A393" s="36"/>
      <c r="B393" s="36"/>
      <c r="C393" s="31" t="s">
        <v>415</v>
      </c>
      <c r="D393" s="31" t="s">
        <v>415</v>
      </c>
      <c r="E393" s="32">
        <v>312</v>
      </c>
      <c r="F393" s="33">
        <v>25672.107390000001</v>
      </c>
      <c r="G393" s="34">
        <v>0</v>
      </c>
      <c r="H393" s="34">
        <v>25672.107390000001</v>
      </c>
      <c r="I393" s="34">
        <v>92401.880739999993</v>
      </c>
      <c r="J393" s="34">
        <v>260.71928000000003</v>
      </c>
      <c r="K393" s="34">
        <v>92662.600019999998</v>
      </c>
      <c r="L393" s="34">
        <v>15397.71341</v>
      </c>
      <c r="M393" s="34">
        <v>734.41704000000004</v>
      </c>
      <c r="N393" s="34">
        <v>16132.130449999999</v>
      </c>
      <c r="O393" s="34">
        <v>134466.83786000003</v>
      </c>
      <c r="P393" s="34">
        <v>58732.178939999998</v>
      </c>
      <c r="Q393" s="34">
        <v>0</v>
      </c>
      <c r="R393" s="35">
        <v>58732.178939999998</v>
      </c>
    </row>
    <row r="394" spans="1:18">
      <c r="A394" s="36"/>
      <c r="B394" s="36"/>
      <c r="C394" s="36"/>
      <c r="D394" s="31" t="s">
        <v>416</v>
      </c>
      <c r="E394" s="32">
        <v>730</v>
      </c>
      <c r="F394" s="33">
        <v>0</v>
      </c>
      <c r="G394" s="34">
        <v>0</v>
      </c>
      <c r="H394" s="34">
        <v>0</v>
      </c>
      <c r="I394" s="34">
        <v>0</v>
      </c>
      <c r="J394" s="34">
        <v>0</v>
      </c>
      <c r="K394" s="34">
        <v>0</v>
      </c>
      <c r="L394" s="34">
        <v>0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35">
        <v>0</v>
      </c>
    </row>
    <row r="395" spans="1:18">
      <c r="A395" s="36"/>
      <c r="B395" s="36"/>
      <c r="C395" s="31" t="s">
        <v>417</v>
      </c>
      <c r="D395" s="31" t="s">
        <v>417</v>
      </c>
      <c r="E395" s="32">
        <v>666</v>
      </c>
      <c r="F395" s="33">
        <v>1167.99992</v>
      </c>
      <c r="G395" s="34">
        <v>0</v>
      </c>
      <c r="H395" s="34">
        <v>1167.99992</v>
      </c>
      <c r="I395" s="34">
        <v>5526.8805599999996</v>
      </c>
      <c r="J395" s="34">
        <v>4.2422599999999999</v>
      </c>
      <c r="K395" s="34">
        <v>5531.1228200000005</v>
      </c>
      <c r="L395" s="34">
        <v>126.01633</v>
      </c>
      <c r="M395" s="34">
        <v>0</v>
      </c>
      <c r="N395" s="34">
        <v>126.01633</v>
      </c>
      <c r="O395" s="34">
        <v>6825.1390700000002</v>
      </c>
      <c r="P395" s="34">
        <v>2834.8147100000001</v>
      </c>
      <c r="Q395" s="34">
        <v>0</v>
      </c>
      <c r="R395" s="35">
        <v>2834.8147100000001</v>
      </c>
    </row>
    <row r="396" spans="1:18">
      <c r="A396" s="36"/>
      <c r="B396" s="31" t="s">
        <v>418</v>
      </c>
      <c r="C396" s="31" t="s">
        <v>419</v>
      </c>
      <c r="D396" s="31" t="s">
        <v>420</v>
      </c>
      <c r="E396" s="32">
        <v>340</v>
      </c>
      <c r="F396" s="33">
        <v>2299.6672100000001</v>
      </c>
      <c r="G396" s="34">
        <v>0</v>
      </c>
      <c r="H396" s="34">
        <v>2299.6672100000001</v>
      </c>
      <c r="I396" s="34">
        <v>10772.856730000001</v>
      </c>
      <c r="J396" s="34">
        <v>64.275120000000001</v>
      </c>
      <c r="K396" s="34">
        <v>10837.13185</v>
      </c>
      <c r="L396" s="34">
        <v>343.09168</v>
      </c>
      <c r="M396" s="34">
        <v>0</v>
      </c>
      <c r="N396" s="34">
        <v>343.09168</v>
      </c>
      <c r="O396" s="34">
        <v>13479.890740000001</v>
      </c>
      <c r="P396" s="34">
        <v>2984.85482</v>
      </c>
      <c r="Q396" s="34">
        <v>0</v>
      </c>
      <c r="R396" s="35">
        <v>2984.85482</v>
      </c>
    </row>
    <row r="397" spans="1:18">
      <c r="A397" s="36"/>
      <c r="B397" s="36"/>
      <c r="C397" s="36"/>
      <c r="D397" s="31" t="s">
        <v>421</v>
      </c>
      <c r="E397" s="32">
        <v>611</v>
      </c>
      <c r="F397" s="33">
        <v>329.28371999999996</v>
      </c>
      <c r="G397" s="34">
        <v>0</v>
      </c>
      <c r="H397" s="34">
        <v>329.28371999999996</v>
      </c>
      <c r="I397" s="34">
        <v>676.58924999999999</v>
      </c>
      <c r="J397" s="34">
        <v>0</v>
      </c>
      <c r="K397" s="34">
        <v>676.58924999999999</v>
      </c>
      <c r="L397" s="34">
        <v>8.4381800000000009</v>
      </c>
      <c r="M397" s="34">
        <v>0</v>
      </c>
      <c r="N397" s="34">
        <v>8.4381800000000009</v>
      </c>
      <c r="O397" s="34">
        <v>1014.31115</v>
      </c>
      <c r="P397" s="34">
        <v>6.3048400000000004</v>
      </c>
      <c r="Q397" s="34">
        <v>0</v>
      </c>
      <c r="R397" s="35">
        <v>6.3048400000000004</v>
      </c>
    </row>
    <row r="398" spans="1:18">
      <c r="A398" s="36"/>
      <c r="B398" s="36"/>
      <c r="C398" s="36"/>
      <c r="D398" s="31" t="s">
        <v>422</v>
      </c>
      <c r="E398" s="32">
        <v>728</v>
      </c>
      <c r="F398" s="33">
        <v>3150.72021</v>
      </c>
      <c r="G398" s="34">
        <v>0</v>
      </c>
      <c r="H398" s="34">
        <v>3150.72021</v>
      </c>
      <c r="I398" s="34">
        <v>3681.8645999999999</v>
      </c>
      <c r="J398" s="34">
        <v>0</v>
      </c>
      <c r="K398" s="34">
        <v>3681.8645999999999</v>
      </c>
      <c r="L398" s="34">
        <v>84.943850000000012</v>
      </c>
      <c r="M398" s="34">
        <v>85.830970000000008</v>
      </c>
      <c r="N398" s="34">
        <v>170.77482000000001</v>
      </c>
      <c r="O398" s="34">
        <v>7003.3596299999999</v>
      </c>
      <c r="P398" s="34">
        <v>1708.75207</v>
      </c>
      <c r="Q398" s="34">
        <v>0</v>
      </c>
      <c r="R398" s="35">
        <v>1708.75207</v>
      </c>
    </row>
    <row r="399" spans="1:18">
      <c r="A399" s="36"/>
      <c r="B399" s="36"/>
      <c r="C399" s="31" t="s">
        <v>423</v>
      </c>
      <c r="D399" s="31" t="s">
        <v>423</v>
      </c>
      <c r="E399" s="32">
        <v>342</v>
      </c>
      <c r="F399" s="33">
        <v>19837.76525</v>
      </c>
      <c r="G399" s="34">
        <v>0</v>
      </c>
      <c r="H399" s="34">
        <v>19837.76525</v>
      </c>
      <c r="I399" s="34">
        <v>30354.378579999997</v>
      </c>
      <c r="J399" s="34">
        <v>504.91444000000001</v>
      </c>
      <c r="K399" s="34">
        <v>30859.293020000001</v>
      </c>
      <c r="L399" s="34">
        <v>12491.08786</v>
      </c>
      <c r="M399" s="34">
        <v>1135.9780700000001</v>
      </c>
      <c r="N399" s="34">
        <v>13627.065929999999</v>
      </c>
      <c r="O399" s="34">
        <v>64324.124200000006</v>
      </c>
      <c r="P399" s="34">
        <v>31793.698379999998</v>
      </c>
      <c r="Q399" s="34">
        <v>0</v>
      </c>
      <c r="R399" s="35">
        <v>31793.698379999998</v>
      </c>
    </row>
    <row r="400" spans="1:18">
      <c r="A400" s="36"/>
      <c r="B400" s="36"/>
      <c r="C400" s="31" t="s">
        <v>424</v>
      </c>
      <c r="D400" s="31" t="s">
        <v>418</v>
      </c>
      <c r="E400" s="32">
        <v>338</v>
      </c>
      <c r="F400" s="33">
        <v>33697.763060000005</v>
      </c>
      <c r="G400" s="34">
        <v>13.311870000000001</v>
      </c>
      <c r="H400" s="34">
        <v>33711.074930000002</v>
      </c>
      <c r="I400" s="34">
        <v>136855.55194</v>
      </c>
      <c r="J400" s="34">
        <v>657.45964000000004</v>
      </c>
      <c r="K400" s="34">
        <v>137513.01158000002</v>
      </c>
      <c r="L400" s="34">
        <v>17115.830420000002</v>
      </c>
      <c r="M400" s="34">
        <v>2162.7256699999998</v>
      </c>
      <c r="N400" s="34">
        <v>19278.556089999998</v>
      </c>
      <c r="O400" s="34">
        <v>190502.64259999999</v>
      </c>
      <c r="P400" s="34">
        <v>55355.61017</v>
      </c>
      <c r="Q400" s="34">
        <v>0</v>
      </c>
      <c r="R400" s="35">
        <v>55355.61017</v>
      </c>
    </row>
    <row r="401" spans="1:18">
      <c r="A401" s="36"/>
      <c r="B401" s="36"/>
      <c r="C401" s="36"/>
      <c r="D401" s="36"/>
      <c r="E401" s="37">
        <v>847</v>
      </c>
      <c r="F401" s="38">
        <v>0.80900000000000005</v>
      </c>
      <c r="G401" s="39">
        <v>0</v>
      </c>
      <c r="H401" s="39">
        <v>0.80900000000000005</v>
      </c>
      <c r="I401" s="39">
        <v>0</v>
      </c>
      <c r="J401" s="39">
        <v>0</v>
      </c>
      <c r="K401" s="39">
        <v>0</v>
      </c>
      <c r="L401" s="39">
        <v>637.72387000000003</v>
      </c>
      <c r="M401" s="39">
        <v>0</v>
      </c>
      <c r="N401" s="39">
        <v>637.72387000000003</v>
      </c>
      <c r="O401" s="39">
        <v>638.53287</v>
      </c>
      <c r="P401" s="39">
        <v>0</v>
      </c>
      <c r="Q401" s="39">
        <v>0</v>
      </c>
      <c r="R401" s="40">
        <v>0</v>
      </c>
    </row>
    <row r="402" spans="1:18">
      <c r="A402" s="36"/>
      <c r="B402" s="36"/>
      <c r="C402" s="36"/>
      <c r="D402" s="31" t="s">
        <v>425</v>
      </c>
      <c r="E402" s="32">
        <v>623</v>
      </c>
      <c r="F402" s="33">
        <v>86.271119999999996</v>
      </c>
      <c r="G402" s="34">
        <v>0</v>
      </c>
      <c r="H402" s="34">
        <v>86.271119999999996</v>
      </c>
      <c r="I402" s="34">
        <v>2139.3407099999999</v>
      </c>
      <c r="J402" s="34">
        <v>3.3599999999999997E-3</v>
      </c>
      <c r="K402" s="34">
        <v>2139.3440699999996</v>
      </c>
      <c r="L402" s="34">
        <v>25.203529999999997</v>
      </c>
      <c r="M402" s="34">
        <v>0</v>
      </c>
      <c r="N402" s="34">
        <v>25.203529999999997</v>
      </c>
      <c r="O402" s="34">
        <v>2250.8187200000002</v>
      </c>
      <c r="P402" s="34">
        <v>1441.5341000000001</v>
      </c>
      <c r="Q402" s="34">
        <v>0</v>
      </c>
      <c r="R402" s="35">
        <v>1441.5341000000001</v>
      </c>
    </row>
    <row r="403" spans="1:18">
      <c r="A403" s="36"/>
      <c r="B403" s="36"/>
      <c r="C403" s="36"/>
      <c r="D403" s="31" t="s">
        <v>426</v>
      </c>
      <c r="E403" s="32">
        <v>339</v>
      </c>
      <c r="F403" s="33">
        <v>3309.1708699999999</v>
      </c>
      <c r="G403" s="34">
        <v>0</v>
      </c>
      <c r="H403" s="34">
        <v>3309.1708699999999</v>
      </c>
      <c r="I403" s="34">
        <v>17576.455710000002</v>
      </c>
      <c r="J403" s="34">
        <v>31.492639999999998</v>
      </c>
      <c r="K403" s="34">
        <v>17607.948350000002</v>
      </c>
      <c r="L403" s="34">
        <v>124.72307000000001</v>
      </c>
      <c r="M403" s="34">
        <v>0</v>
      </c>
      <c r="N403" s="34">
        <v>124.72307000000001</v>
      </c>
      <c r="O403" s="34">
        <v>21041.842290000001</v>
      </c>
      <c r="P403" s="34">
        <v>2619.4384399999999</v>
      </c>
      <c r="Q403" s="34">
        <v>0</v>
      </c>
      <c r="R403" s="35">
        <v>2619.4384399999999</v>
      </c>
    </row>
    <row r="404" spans="1:18">
      <c r="A404" s="36"/>
      <c r="B404" s="31" t="s">
        <v>427</v>
      </c>
      <c r="C404" s="31" t="s">
        <v>428</v>
      </c>
      <c r="D404" s="31" t="s">
        <v>428</v>
      </c>
      <c r="E404" s="32">
        <v>276</v>
      </c>
      <c r="F404" s="33">
        <v>11754.502630000001</v>
      </c>
      <c r="G404" s="34">
        <v>0</v>
      </c>
      <c r="H404" s="34">
        <v>11754.502630000001</v>
      </c>
      <c r="I404" s="34">
        <v>14312.72169</v>
      </c>
      <c r="J404" s="34">
        <v>89.744710000000012</v>
      </c>
      <c r="K404" s="34">
        <v>14402.466400000001</v>
      </c>
      <c r="L404" s="34">
        <v>1674.6127099999999</v>
      </c>
      <c r="M404" s="34">
        <v>47.831230000000005</v>
      </c>
      <c r="N404" s="34">
        <v>1722.4439399999999</v>
      </c>
      <c r="O404" s="34">
        <v>27879.412969999998</v>
      </c>
      <c r="P404" s="34">
        <v>10473.511039999999</v>
      </c>
      <c r="Q404" s="34">
        <v>0</v>
      </c>
      <c r="R404" s="35">
        <v>10473.511039999999</v>
      </c>
    </row>
    <row r="405" spans="1:18">
      <c r="A405" s="36"/>
      <c r="B405" s="36"/>
      <c r="C405" s="36"/>
      <c r="D405" s="31" t="s">
        <v>429</v>
      </c>
      <c r="E405" s="32">
        <v>562</v>
      </c>
      <c r="F405" s="33">
        <v>178.45031</v>
      </c>
      <c r="G405" s="34">
        <v>0</v>
      </c>
      <c r="H405" s="34">
        <v>178.45031</v>
      </c>
      <c r="I405" s="34">
        <v>4885.3497900000002</v>
      </c>
      <c r="J405" s="34">
        <v>0</v>
      </c>
      <c r="K405" s="34">
        <v>4885.3497900000002</v>
      </c>
      <c r="L405" s="34">
        <v>34.459900000000005</v>
      </c>
      <c r="M405" s="34">
        <v>0</v>
      </c>
      <c r="N405" s="34">
        <v>34.459900000000005</v>
      </c>
      <c r="O405" s="34">
        <v>5098.26</v>
      </c>
      <c r="P405" s="34">
        <v>3188.0499</v>
      </c>
      <c r="Q405" s="34">
        <v>0</v>
      </c>
      <c r="R405" s="35">
        <v>3188.0499</v>
      </c>
    </row>
    <row r="406" spans="1:18">
      <c r="A406" s="36"/>
      <c r="B406" s="36"/>
      <c r="C406" s="36"/>
      <c r="D406" s="31" t="s">
        <v>430</v>
      </c>
      <c r="E406" s="32">
        <v>278</v>
      </c>
      <c r="F406" s="33">
        <v>1838.0402099999999</v>
      </c>
      <c r="G406" s="34">
        <v>0</v>
      </c>
      <c r="H406" s="34">
        <v>1838.0402099999999</v>
      </c>
      <c r="I406" s="34">
        <v>9066.2694800000008</v>
      </c>
      <c r="J406" s="34">
        <v>0.18153999999999998</v>
      </c>
      <c r="K406" s="34">
        <v>9066.4510200000004</v>
      </c>
      <c r="L406" s="34">
        <v>145.29431</v>
      </c>
      <c r="M406" s="34">
        <v>0</v>
      </c>
      <c r="N406" s="34">
        <v>145.29431</v>
      </c>
      <c r="O406" s="34">
        <v>11049.785539999999</v>
      </c>
      <c r="P406" s="34">
        <v>10596.64169</v>
      </c>
      <c r="Q406" s="34">
        <v>0</v>
      </c>
      <c r="R406" s="35">
        <v>10596.64169</v>
      </c>
    </row>
    <row r="407" spans="1:18">
      <c r="A407" s="36"/>
      <c r="B407" s="36"/>
      <c r="C407" s="36"/>
      <c r="D407" s="31" t="s">
        <v>431</v>
      </c>
      <c r="E407" s="32">
        <v>277</v>
      </c>
      <c r="F407" s="33">
        <v>4980.4568200000003</v>
      </c>
      <c r="G407" s="34">
        <v>0</v>
      </c>
      <c r="H407" s="34">
        <v>4980.4568200000003</v>
      </c>
      <c r="I407" s="34">
        <v>12838.257300000001</v>
      </c>
      <c r="J407" s="34">
        <v>53.200609999999998</v>
      </c>
      <c r="K407" s="34">
        <v>12891.457910000001</v>
      </c>
      <c r="L407" s="34">
        <v>243.29844</v>
      </c>
      <c r="M407" s="34">
        <v>0.33550000000000002</v>
      </c>
      <c r="N407" s="34">
        <v>243.63394</v>
      </c>
      <c r="O407" s="34">
        <v>18115.54867</v>
      </c>
      <c r="P407" s="34">
        <v>5230.6135400000003</v>
      </c>
      <c r="Q407" s="34">
        <v>0</v>
      </c>
      <c r="R407" s="35">
        <v>5230.6135400000003</v>
      </c>
    </row>
    <row r="408" spans="1:18">
      <c r="A408" s="36"/>
      <c r="B408" s="36"/>
      <c r="C408" s="36"/>
      <c r="D408" s="31" t="s">
        <v>432</v>
      </c>
      <c r="E408" s="32">
        <v>620</v>
      </c>
      <c r="F408" s="33">
        <v>145.42095</v>
      </c>
      <c r="G408" s="34">
        <v>0</v>
      </c>
      <c r="H408" s="34">
        <v>145.42095</v>
      </c>
      <c r="I408" s="34">
        <v>4050.7334100000003</v>
      </c>
      <c r="J408" s="34">
        <v>0</v>
      </c>
      <c r="K408" s="34">
        <v>4050.7334100000003</v>
      </c>
      <c r="L408" s="34">
        <v>31.409929999999999</v>
      </c>
      <c r="M408" s="34">
        <v>0</v>
      </c>
      <c r="N408" s="34">
        <v>31.409929999999999</v>
      </c>
      <c r="O408" s="34">
        <v>4227.5642900000003</v>
      </c>
      <c r="P408" s="34">
        <v>2364.9058799999998</v>
      </c>
      <c r="Q408" s="34">
        <v>0</v>
      </c>
      <c r="R408" s="35">
        <v>2364.9058799999998</v>
      </c>
    </row>
    <row r="409" spans="1:18">
      <c r="A409" s="36"/>
      <c r="B409" s="36"/>
      <c r="C409" s="36"/>
      <c r="D409" s="31" t="s">
        <v>433</v>
      </c>
      <c r="E409" s="32">
        <v>800</v>
      </c>
      <c r="F409" s="33">
        <v>0</v>
      </c>
      <c r="G409" s="34">
        <v>0</v>
      </c>
      <c r="H409" s="34">
        <v>0</v>
      </c>
      <c r="I409" s="34">
        <v>0</v>
      </c>
      <c r="J409" s="34">
        <v>0</v>
      </c>
      <c r="K409" s="34">
        <v>0</v>
      </c>
      <c r="L409" s="34">
        <v>231.51979999999998</v>
      </c>
      <c r="M409" s="34">
        <v>0</v>
      </c>
      <c r="N409" s="34">
        <v>231.51979999999998</v>
      </c>
      <c r="O409" s="34">
        <v>231.51979999999998</v>
      </c>
      <c r="P409" s="34">
        <v>0</v>
      </c>
      <c r="Q409" s="34">
        <v>0</v>
      </c>
      <c r="R409" s="35">
        <v>0</v>
      </c>
    </row>
    <row r="410" spans="1:18">
      <c r="A410" s="36"/>
      <c r="B410" s="36"/>
      <c r="C410" s="31" t="s">
        <v>427</v>
      </c>
      <c r="D410" s="31" t="s">
        <v>434</v>
      </c>
      <c r="E410" s="32">
        <v>273</v>
      </c>
      <c r="F410" s="33">
        <v>71430.535870000007</v>
      </c>
      <c r="G410" s="34">
        <v>7.8554599999999999</v>
      </c>
      <c r="H410" s="34">
        <v>71438.391329999999</v>
      </c>
      <c r="I410" s="34">
        <v>140424.89382</v>
      </c>
      <c r="J410" s="34">
        <v>367.95609999999999</v>
      </c>
      <c r="K410" s="34">
        <v>140792.84991999998</v>
      </c>
      <c r="L410" s="34">
        <v>16888.353090000001</v>
      </c>
      <c r="M410" s="34">
        <v>1022.8468</v>
      </c>
      <c r="N410" s="34">
        <v>17911.19989</v>
      </c>
      <c r="O410" s="34">
        <v>230142.44113999998</v>
      </c>
      <c r="P410" s="34">
        <v>40034.336510000001</v>
      </c>
      <c r="Q410" s="34">
        <v>0</v>
      </c>
      <c r="R410" s="35">
        <v>40034.336510000001</v>
      </c>
    </row>
    <row r="411" spans="1:18">
      <c r="A411" s="36"/>
      <c r="B411" s="36"/>
      <c r="C411" s="36"/>
      <c r="D411" s="31" t="s">
        <v>224</v>
      </c>
      <c r="E411" s="32">
        <v>487</v>
      </c>
      <c r="F411" s="33">
        <v>830.24631999999997</v>
      </c>
      <c r="G411" s="34">
        <v>0</v>
      </c>
      <c r="H411" s="34">
        <v>830.24631999999997</v>
      </c>
      <c r="I411" s="34">
        <v>4138.5209599999998</v>
      </c>
      <c r="J411" s="34">
        <v>0.37036000000000002</v>
      </c>
      <c r="K411" s="34">
        <v>4138.8913199999997</v>
      </c>
      <c r="L411" s="34">
        <v>170.18092000000001</v>
      </c>
      <c r="M411" s="34">
        <v>0</v>
      </c>
      <c r="N411" s="34">
        <v>170.18092000000001</v>
      </c>
      <c r="O411" s="34">
        <v>5139.3185599999997</v>
      </c>
      <c r="P411" s="34">
        <v>2550.3272099999999</v>
      </c>
      <c r="Q411" s="34">
        <v>0</v>
      </c>
      <c r="R411" s="35">
        <v>2550.3272099999999</v>
      </c>
    </row>
    <row r="412" spans="1:18">
      <c r="A412" s="36"/>
      <c r="B412" s="36"/>
      <c r="C412" s="36"/>
      <c r="D412" s="31" t="s">
        <v>435</v>
      </c>
      <c r="E412" s="32">
        <v>640</v>
      </c>
      <c r="F412" s="33">
        <v>156.34317000000001</v>
      </c>
      <c r="G412" s="34">
        <v>0</v>
      </c>
      <c r="H412" s="34">
        <v>156.34317000000001</v>
      </c>
      <c r="I412" s="34">
        <v>1503.66056</v>
      </c>
      <c r="J412" s="34">
        <v>0</v>
      </c>
      <c r="K412" s="34">
        <v>1503.66056</v>
      </c>
      <c r="L412" s="34">
        <v>35.577390000000001</v>
      </c>
      <c r="M412" s="34">
        <v>0</v>
      </c>
      <c r="N412" s="34">
        <v>35.577390000000001</v>
      </c>
      <c r="O412" s="34">
        <v>1695.5811200000001</v>
      </c>
      <c r="P412" s="34">
        <v>763.77043999999989</v>
      </c>
      <c r="Q412" s="34">
        <v>0</v>
      </c>
      <c r="R412" s="35">
        <v>763.77043999999989</v>
      </c>
    </row>
    <row r="413" spans="1:18">
      <c r="A413" s="36"/>
      <c r="B413" s="36"/>
      <c r="C413" s="36"/>
      <c r="D413" s="31" t="s">
        <v>436</v>
      </c>
      <c r="E413" s="32">
        <v>269</v>
      </c>
      <c r="F413" s="33">
        <v>695.06209000000001</v>
      </c>
      <c r="G413" s="34">
        <v>0</v>
      </c>
      <c r="H413" s="34">
        <v>695.06209000000001</v>
      </c>
      <c r="I413" s="34">
        <v>6108.5465100000001</v>
      </c>
      <c r="J413" s="34">
        <v>68.998259999999988</v>
      </c>
      <c r="K413" s="34">
        <v>6177.5447699999995</v>
      </c>
      <c r="L413" s="34">
        <v>306.41395</v>
      </c>
      <c r="M413" s="34">
        <v>0</v>
      </c>
      <c r="N413" s="34">
        <v>306.41395</v>
      </c>
      <c r="O413" s="34">
        <v>7179.02081</v>
      </c>
      <c r="P413" s="34">
        <v>3180.4287999999997</v>
      </c>
      <c r="Q413" s="34">
        <v>0</v>
      </c>
      <c r="R413" s="35">
        <v>3180.4287999999997</v>
      </c>
    </row>
    <row r="414" spans="1:18">
      <c r="A414" s="36"/>
      <c r="B414" s="36"/>
      <c r="C414" s="36"/>
      <c r="D414" s="31" t="s">
        <v>437</v>
      </c>
      <c r="E414" s="32">
        <v>639</v>
      </c>
      <c r="F414" s="33">
        <v>840.92727000000002</v>
      </c>
      <c r="G414" s="34">
        <v>0</v>
      </c>
      <c r="H414" s="34">
        <v>840.92727000000002</v>
      </c>
      <c r="I414" s="34">
        <v>2011.0458899999999</v>
      </c>
      <c r="J414" s="34">
        <v>0</v>
      </c>
      <c r="K414" s="34">
        <v>2011.0458899999999</v>
      </c>
      <c r="L414" s="34">
        <v>68.975080000000005</v>
      </c>
      <c r="M414" s="34">
        <v>0</v>
      </c>
      <c r="N414" s="34">
        <v>68.975080000000005</v>
      </c>
      <c r="O414" s="34">
        <v>2920.9482400000002</v>
      </c>
      <c r="P414" s="34">
        <v>1007.6065600000001</v>
      </c>
      <c r="Q414" s="34">
        <v>0</v>
      </c>
      <c r="R414" s="35">
        <v>1007.6065600000001</v>
      </c>
    </row>
    <row r="415" spans="1:18">
      <c r="A415" s="36"/>
      <c r="B415" s="36"/>
      <c r="C415" s="31" t="s">
        <v>438</v>
      </c>
      <c r="D415" s="31" t="s">
        <v>439</v>
      </c>
      <c r="E415" s="32">
        <v>274</v>
      </c>
      <c r="F415" s="33">
        <v>1199.7358899999999</v>
      </c>
      <c r="G415" s="34">
        <v>0</v>
      </c>
      <c r="H415" s="34">
        <v>1199.7358899999999</v>
      </c>
      <c r="I415" s="34">
        <v>9779.6807100000005</v>
      </c>
      <c r="J415" s="34">
        <v>59.53313</v>
      </c>
      <c r="K415" s="34">
        <v>9839.2138400000003</v>
      </c>
      <c r="L415" s="34">
        <v>957.77058</v>
      </c>
      <c r="M415" s="34">
        <v>129.16749999999999</v>
      </c>
      <c r="N415" s="34">
        <v>1086.9380800000001</v>
      </c>
      <c r="O415" s="34">
        <v>12125.88781</v>
      </c>
      <c r="P415" s="34">
        <v>6556.6793899999993</v>
      </c>
      <c r="Q415" s="34">
        <v>0</v>
      </c>
      <c r="R415" s="35">
        <v>6556.6793899999993</v>
      </c>
    </row>
    <row r="416" spans="1:18">
      <c r="A416" s="36"/>
      <c r="B416" s="31" t="s">
        <v>440</v>
      </c>
      <c r="C416" s="31" t="s">
        <v>441</v>
      </c>
      <c r="D416" s="31" t="s">
        <v>441</v>
      </c>
      <c r="E416" s="32">
        <v>71</v>
      </c>
      <c r="F416" s="33">
        <v>12953.50902</v>
      </c>
      <c r="G416" s="34">
        <v>0</v>
      </c>
      <c r="H416" s="34">
        <v>12953.50902</v>
      </c>
      <c r="I416" s="34">
        <v>7447.4026199999998</v>
      </c>
      <c r="J416" s="34">
        <v>0.34226999999999996</v>
      </c>
      <c r="K416" s="34">
        <v>7447.7448899999999</v>
      </c>
      <c r="L416" s="34">
        <v>497.09323999999998</v>
      </c>
      <c r="M416" s="34">
        <v>5.0324999999999998</v>
      </c>
      <c r="N416" s="34">
        <v>502.12574000000001</v>
      </c>
      <c r="O416" s="34">
        <v>20903.379649999999</v>
      </c>
      <c r="P416" s="34">
        <v>9212.9246400000011</v>
      </c>
      <c r="Q416" s="34">
        <v>0</v>
      </c>
      <c r="R416" s="35">
        <v>9212.9246400000011</v>
      </c>
    </row>
    <row r="417" spans="1:18">
      <c r="A417" s="36"/>
      <c r="B417" s="36"/>
      <c r="C417" s="36"/>
      <c r="D417" s="31" t="s">
        <v>442</v>
      </c>
      <c r="E417" s="32">
        <v>436</v>
      </c>
      <c r="F417" s="33">
        <v>272.21972</v>
      </c>
      <c r="G417" s="34">
        <v>0</v>
      </c>
      <c r="H417" s="34">
        <v>272.21972</v>
      </c>
      <c r="I417" s="34">
        <v>4740.1973399999997</v>
      </c>
      <c r="J417" s="34">
        <v>0.16906000000000002</v>
      </c>
      <c r="K417" s="34">
        <v>4740.3664000000008</v>
      </c>
      <c r="L417" s="34">
        <v>143.5472</v>
      </c>
      <c r="M417" s="34">
        <v>0</v>
      </c>
      <c r="N417" s="34">
        <v>143.5472</v>
      </c>
      <c r="O417" s="34">
        <v>5156.1333199999999</v>
      </c>
      <c r="P417" s="34">
        <v>3685.2721499999998</v>
      </c>
      <c r="Q417" s="34">
        <v>0</v>
      </c>
      <c r="R417" s="35">
        <v>3685.2721499999998</v>
      </c>
    </row>
    <row r="418" spans="1:18">
      <c r="A418" s="36"/>
      <c r="B418" s="36"/>
      <c r="C418" s="36"/>
      <c r="D418" s="31" t="s">
        <v>443</v>
      </c>
      <c r="E418" s="32">
        <v>73</v>
      </c>
      <c r="F418" s="33">
        <v>485.18489</v>
      </c>
      <c r="G418" s="34">
        <v>0</v>
      </c>
      <c r="H418" s="34">
        <v>485.18489</v>
      </c>
      <c r="I418" s="34">
        <v>1481.6188400000001</v>
      </c>
      <c r="J418" s="34">
        <v>5.6999999999999998E-4</v>
      </c>
      <c r="K418" s="34">
        <v>1481.61941</v>
      </c>
      <c r="L418" s="34">
        <v>44.170490000000001</v>
      </c>
      <c r="M418" s="34">
        <v>0</v>
      </c>
      <c r="N418" s="34">
        <v>44.170490000000001</v>
      </c>
      <c r="O418" s="34">
        <v>2010.97479</v>
      </c>
      <c r="P418" s="34">
        <v>3564.6767300000001</v>
      </c>
      <c r="Q418" s="34">
        <v>0</v>
      </c>
      <c r="R418" s="35">
        <v>3564.6767300000001</v>
      </c>
    </row>
    <row r="419" spans="1:18">
      <c r="A419" s="36"/>
      <c r="B419" s="36"/>
      <c r="C419" s="36"/>
      <c r="D419" s="31" t="s">
        <v>444</v>
      </c>
      <c r="E419" s="32">
        <v>72</v>
      </c>
      <c r="F419" s="33">
        <v>191.05526999999998</v>
      </c>
      <c r="G419" s="34">
        <v>0</v>
      </c>
      <c r="H419" s="34">
        <v>191.05526999999998</v>
      </c>
      <c r="I419" s="34">
        <v>2596.1847499999999</v>
      </c>
      <c r="J419" s="34">
        <v>0.23579</v>
      </c>
      <c r="K419" s="34">
        <v>2596.4205400000001</v>
      </c>
      <c r="L419" s="34">
        <v>54.552720000000001</v>
      </c>
      <c r="M419" s="34">
        <v>0</v>
      </c>
      <c r="N419" s="34">
        <v>54.552720000000001</v>
      </c>
      <c r="O419" s="34">
        <v>2842.0285299999996</v>
      </c>
      <c r="P419" s="34">
        <v>2673.4956499999998</v>
      </c>
      <c r="Q419" s="34">
        <v>0</v>
      </c>
      <c r="R419" s="35">
        <v>2673.4956499999998</v>
      </c>
    </row>
    <row r="420" spans="1:18">
      <c r="A420" s="36"/>
      <c r="B420" s="36"/>
      <c r="C420" s="36"/>
      <c r="D420" s="31" t="s">
        <v>445</v>
      </c>
      <c r="E420" s="32">
        <v>74</v>
      </c>
      <c r="F420" s="33">
        <v>1000.7737900000001</v>
      </c>
      <c r="G420" s="34">
        <v>0</v>
      </c>
      <c r="H420" s="34">
        <v>1000.7737900000001</v>
      </c>
      <c r="I420" s="34">
        <v>2859.9413100000002</v>
      </c>
      <c r="J420" s="34">
        <v>2.1800000000000001E-3</v>
      </c>
      <c r="K420" s="34">
        <v>2859.9434900000001</v>
      </c>
      <c r="L420" s="34">
        <v>42.953449999999997</v>
      </c>
      <c r="M420" s="34">
        <v>0</v>
      </c>
      <c r="N420" s="34">
        <v>42.953449999999997</v>
      </c>
      <c r="O420" s="34">
        <v>3903.6707299999998</v>
      </c>
      <c r="P420" s="34">
        <v>3604.91005</v>
      </c>
      <c r="Q420" s="34">
        <v>0</v>
      </c>
      <c r="R420" s="35">
        <v>3604.91005</v>
      </c>
    </row>
    <row r="421" spans="1:18">
      <c r="A421" s="36"/>
      <c r="B421" s="36"/>
      <c r="C421" s="36"/>
      <c r="D421" s="31" t="s">
        <v>446</v>
      </c>
      <c r="E421" s="32">
        <v>76</v>
      </c>
      <c r="F421" s="33">
        <v>669.84362999999996</v>
      </c>
      <c r="G421" s="34">
        <v>0</v>
      </c>
      <c r="H421" s="34">
        <v>669.84362999999996</v>
      </c>
      <c r="I421" s="34">
        <v>2864.9030499999999</v>
      </c>
      <c r="J421" s="34">
        <v>0.35958000000000001</v>
      </c>
      <c r="K421" s="34">
        <v>2865.2626299999997</v>
      </c>
      <c r="L421" s="34">
        <v>164.36610000000002</v>
      </c>
      <c r="M421" s="34">
        <v>0</v>
      </c>
      <c r="N421" s="34">
        <v>164.36610000000002</v>
      </c>
      <c r="O421" s="34">
        <v>3699.4723599999998</v>
      </c>
      <c r="P421" s="34">
        <v>5787.9888600000004</v>
      </c>
      <c r="Q421" s="34">
        <v>0</v>
      </c>
      <c r="R421" s="35">
        <v>5787.9888600000004</v>
      </c>
    </row>
    <row r="422" spans="1:18">
      <c r="A422" s="36"/>
      <c r="B422" s="36"/>
      <c r="C422" s="31" t="s">
        <v>447</v>
      </c>
      <c r="D422" s="31" t="s">
        <v>447</v>
      </c>
      <c r="E422" s="32">
        <v>77</v>
      </c>
      <c r="F422" s="33">
        <v>2421.0535</v>
      </c>
      <c r="G422" s="34">
        <v>0</v>
      </c>
      <c r="H422" s="34">
        <v>2421.0535</v>
      </c>
      <c r="I422" s="34">
        <v>16151.581829999999</v>
      </c>
      <c r="J422" s="34">
        <v>171.41218000000001</v>
      </c>
      <c r="K422" s="34">
        <v>16322.99401</v>
      </c>
      <c r="L422" s="34">
        <v>1086.11132</v>
      </c>
      <c r="M422" s="34">
        <v>0</v>
      </c>
      <c r="N422" s="34">
        <v>1086.11132</v>
      </c>
      <c r="O422" s="34">
        <v>19830.158829999997</v>
      </c>
      <c r="P422" s="34">
        <v>21041.601139999999</v>
      </c>
      <c r="Q422" s="34">
        <v>0</v>
      </c>
      <c r="R422" s="35">
        <v>21041.601139999999</v>
      </c>
    </row>
    <row r="423" spans="1:18">
      <c r="A423" s="36"/>
      <c r="B423" s="36"/>
      <c r="C423" s="36"/>
      <c r="D423" s="31" t="s">
        <v>448</v>
      </c>
      <c r="E423" s="32">
        <v>79</v>
      </c>
      <c r="F423" s="33">
        <v>1499.3278</v>
      </c>
      <c r="G423" s="34">
        <v>0</v>
      </c>
      <c r="H423" s="34">
        <v>1499.3278</v>
      </c>
      <c r="I423" s="34">
        <v>9996.4189900000001</v>
      </c>
      <c r="J423" s="34">
        <v>2.68866</v>
      </c>
      <c r="K423" s="34">
        <v>9999.1076499999999</v>
      </c>
      <c r="L423" s="34">
        <v>407.09914000000003</v>
      </c>
      <c r="M423" s="34">
        <v>0</v>
      </c>
      <c r="N423" s="34">
        <v>407.09914000000003</v>
      </c>
      <c r="O423" s="34">
        <v>11905.534589999999</v>
      </c>
      <c r="P423" s="34">
        <v>7169.6019900000001</v>
      </c>
      <c r="Q423" s="34">
        <v>0</v>
      </c>
      <c r="R423" s="35">
        <v>7169.6019900000001</v>
      </c>
    </row>
    <row r="424" spans="1:18">
      <c r="A424" s="36"/>
      <c r="B424" s="36"/>
      <c r="C424" s="36"/>
      <c r="D424" s="31" t="s">
        <v>449</v>
      </c>
      <c r="E424" s="32">
        <v>78</v>
      </c>
      <c r="F424" s="33">
        <v>1201.69577</v>
      </c>
      <c r="G424" s="34">
        <v>0</v>
      </c>
      <c r="H424" s="34">
        <v>1201.69577</v>
      </c>
      <c r="I424" s="34">
        <v>2872.9279100000003</v>
      </c>
      <c r="J424" s="34">
        <v>5.4000000000000001E-4</v>
      </c>
      <c r="K424" s="34">
        <v>2872.9284500000003</v>
      </c>
      <c r="L424" s="34">
        <v>87.593820000000008</v>
      </c>
      <c r="M424" s="34">
        <v>0</v>
      </c>
      <c r="N424" s="34">
        <v>87.593820000000008</v>
      </c>
      <c r="O424" s="34">
        <v>4162.2180399999997</v>
      </c>
      <c r="P424" s="34">
        <v>3535.4224800000002</v>
      </c>
      <c r="Q424" s="34">
        <v>0</v>
      </c>
      <c r="R424" s="35">
        <v>3535.4224800000002</v>
      </c>
    </row>
    <row r="425" spans="1:18">
      <c r="A425" s="36"/>
      <c r="B425" s="36"/>
      <c r="C425" s="31" t="s">
        <v>450</v>
      </c>
      <c r="D425" s="31" t="s">
        <v>451</v>
      </c>
      <c r="E425" s="32">
        <v>80</v>
      </c>
      <c r="F425" s="33">
        <v>6950.3711399999993</v>
      </c>
      <c r="G425" s="34">
        <v>6.0400000000000002E-3</v>
      </c>
      <c r="H425" s="34">
        <v>6950.3771799999995</v>
      </c>
      <c r="I425" s="34">
        <v>32966.493690000003</v>
      </c>
      <c r="J425" s="34">
        <v>46.552930000000003</v>
      </c>
      <c r="K425" s="34">
        <v>33013.046620000001</v>
      </c>
      <c r="L425" s="34">
        <v>3220.1744800000001</v>
      </c>
      <c r="M425" s="34">
        <v>53.608499999999999</v>
      </c>
      <c r="N425" s="34">
        <v>3273.78298</v>
      </c>
      <c r="O425" s="34">
        <v>43237.20678</v>
      </c>
      <c r="P425" s="34">
        <v>26846.59491</v>
      </c>
      <c r="Q425" s="34">
        <v>0</v>
      </c>
      <c r="R425" s="35">
        <v>26846.59491</v>
      </c>
    </row>
    <row r="426" spans="1:18">
      <c r="A426" s="36"/>
      <c r="B426" s="36"/>
      <c r="C426" s="36"/>
      <c r="D426" s="31" t="s">
        <v>450</v>
      </c>
      <c r="E426" s="32">
        <v>82</v>
      </c>
      <c r="F426" s="33">
        <v>839.00106000000005</v>
      </c>
      <c r="G426" s="34">
        <v>0</v>
      </c>
      <c r="H426" s="34">
        <v>839.00106000000005</v>
      </c>
      <c r="I426" s="34">
        <v>15649.90085</v>
      </c>
      <c r="J426" s="34">
        <v>0.31762000000000001</v>
      </c>
      <c r="K426" s="34">
        <v>15650.21847</v>
      </c>
      <c r="L426" s="34">
        <v>223.71126000000001</v>
      </c>
      <c r="M426" s="34">
        <v>0</v>
      </c>
      <c r="N426" s="34">
        <v>223.71126000000001</v>
      </c>
      <c r="O426" s="34">
        <v>16712.930789999999</v>
      </c>
      <c r="P426" s="34">
        <v>5733.5424400000002</v>
      </c>
      <c r="Q426" s="34">
        <v>0</v>
      </c>
      <c r="R426" s="35">
        <v>5733.5424400000002</v>
      </c>
    </row>
    <row r="427" spans="1:18">
      <c r="A427" s="36"/>
      <c r="B427" s="36"/>
      <c r="C427" s="36"/>
      <c r="D427" s="31" t="s">
        <v>452</v>
      </c>
      <c r="E427" s="32">
        <v>601</v>
      </c>
      <c r="F427" s="33">
        <v>173.19718</v>
      </c>
      <c r="G427" s="34">
        <v>0</v>
      </c>
      <c r="H427" s="34">
        <v>173.19718</v>
      </c>
      <c r="I427" s="34">
        <v>6813.6804400000001</v>
      </c>
      <c r="J427" s="34">
        <v>0</v>
      </c>
      <c r="K427" s="34">
        <v>6813.6804400000001</v>
      </c>
      <c r="L427" s="34">
        <v>128.97472999999999</v>
      </c>
      <c r="M427" s="34">
        <v>0</v>
      </c>
      <c r="N427" s="34">
        <v>128.97472999999999</v>
      </c>
      <c r="O427" s="34">
        <v>7115.8523499999992</v>
      </c>
      <c r="P427" s="34">
        <v>1979.6151299999999</v>
      </c>
      <c r="Q427" s="34">
        <v>0</v>
      </c>
      <c r="R427" s="35">
        <v>1979.6151299999999</v>
      </c>
    </row>
    <row r="428" spans="1:18">
      <c r="A428" s="36"/>
      <c r="B428" s="36"/>
      <c r="C428" s="36"/>
      <c r="D428" s="31" t="s">
        <v>453</v>
      </c>
      <c r="E428" s="32">
        <v>83</v>
      </c>
      <c r="F428" s="33">
        <v>962.37881999999991</v>
      </c>
      <c r="G428" s="34">
        <v>0</v>
      </c>
      <c r="H428" s="34">
        <v>962.37881999999991</v>
      </c>
      <c r="I428" s="34">
        <v>2518.88555</v>
      </c>
      <c r="J428" s="34">
        <v>3.6999999999999999E-4</v>
      </c>
      <c r="K428" s="34">
        <v>2518.8859199999997</v>
      </c>
      <c r="L428" s="34">
        <v>91.186909999999997</v>
      </c>
      <c r="M428" s="34">
        <v>0</v>
      </c>
      <c r="N428" s="34">
        <v>91.186909999999997</v>
      </c>
      <c r="O428" s="34">
        <v>3572.45165</v>
      </c>
      <c r="P428" s="34">
        <v>3483.3289</v>
      </c>
      <c r="Q428" s="34">
        <v>0</v>
      </c>
      <c r="R428" s="35">
        <v>3483.3289</v>
      </c>
    </row>
    <row r="429" spans="1:18">
      <c r="A429" s="36"/>
      <c r="B429" s="36"/>
      <c r="C429" s="36"/>
      <c r="D429" s="31" t="s">
        <v>454</v>
      </c>
      <c r="E429" s="32">
        <v>84</v>
      </c>
      <c r="F429" s="33">
        <v>222.53979000000001</v>
      </c>
      <c r="G429" s="34">
        <v>0</v>
      </c>
      <c r="H429" s="34">
        <v>222.53979000000001</v>
      </c>
      <c r="I429" s="34">
        <v>2232.1226799999999</v>
      </c>
      <c r="J429" s="34">
        <v>0</v>
      </c>
      <c r="K429" s="34">
        <v>2232.1226799999999</v>
      </c>
      <c r="L429" s="34">
        <v>32.058</v>
      </c>
      <c r="M429" s="34">
        <v>0</v>
      </c>
      <c r="N429" s="34">
        <v>32.058</v>
      </c>
      <c r="O429" s="34">
        <v>2486.7204700000002</v>
      </c>
      <c r="P429" s="34">
        <v>2464.54567</v>
      </c>
      <c r="Q429" s="34">
        <v>0</v>
      </c>
      <c r="R429" s="35">
        <v>2464.54567</v>
      </c>
    </row>
    <row r="430" spans="1:18">
      <c r="A430" s="36"/>
      <c r="B430" s="36"/>
      <c r="C430" s="31" t="s">
        <v>455</v>
      </c>
      <c r="D430" s="31" t="s">
        <v>455</v>
      </c>
      <c r="E430" s="32">
        <v>86</v>
      </c>
      <c r="F430" s="33">
        <v>15310.829689999999</v>
      </c>
      <c r="G430" s="34">
        <v>15116.169230000001</v>
      </c>
      <c r="H430" s="34">
        <v>30426.998920000002</v>
      </c>
      <c r="I430" s="34">
        <v>7663.7317499999999</v>
      </c>
      <c r="J430" s="34">
        <v>15.511419999999999</v>
      </c>
      <c r="K430" s="34">
        <v>7679.2431699999997</v>
      </c>
      <c r="L430" s="34">
        <v>6260.4260700000004</v>
      </c>
      <c r="M430" s="34">
        <v>1018.45155</v>
      </c>
      <c r="N430" s="34">
        <v>7278.8776200000002</v>
      </c>
      <c r="O430" s="34">
        <v>45385.119709999999</v>
      </c>
      <c r="P430" s="34">
        <v>24753.212379999997</v>
      </c>
      <c r="Q430" s="34">
        <v>0</v>
      </c>
      <c r="R430" s="35">
        <v>24753.212379999997</v>
      </c>
    </row>
    <row r="431" spans="1:18">
      <c r="A431" s="36"/>
      <c r="B431" s="36"/>
      <c r="C431" s="36"/>
      <c r="D431" s="31" t="s">
        <v>456</v>
      </c>
      <c r="E431" s="32">
        <v>87</v>
      </c>
      <c r="F431" s="33">
        <v>675.06253000000004</v>
      </c>
      <c r="G431" s="34">
        <v>0</v>
      </c>
      <c r="H431" s="34">
        <v>675.06253000000004</v>
      </c>
      <c r="I431" s="34">
        <v>4551.95057</v>
      </c>
      <c r="J431" s="34">
        <v>1E-4</v>
      </c>
      <c r="K431" s="34">
        <v>4551.9506700000002</v>
      </c>
      <c r="L431" s="34">
        <v>289.63866999999999</v>
      </c>
      <c r="M431" s="34">
        <v>0</v>
      </c>
      <c r="N431" s="34">
        <v>289.63866999999999</v>
      </c>
      <c r="O431" s="34">
        <v>5516.6518699999997</v>
      </c>
      <c r="P431" s="34">
        <v>4443.4405500000003</v>
      </c>
      <c r="Q431" s="34">
        <v>0</v>
      </c>
      <c r="R431" s="35">
        <v>4443.4405500000003</v>
      </c>
    </row>
    <row r="432" spans="1:18">
      <c r="A432" s="36"/>
      <c r="B432" s="36"/>
      <c r="C432" s="36"/>
      <c r="D432" s="31" t="s">
        <v>457</v>
      </c>
      <c r="E432" s="32">
        <v>660</v>
      </c>
      <c r="F432" s="33">
        <v>504.10662000000002</v>
      </c>
      <c r="G432" s="34">
        <v>0</v>
      </c>
      <c r="H432" s="34">
        <v>504.10662000000002</v>
      </c>
      <c r="I432" s="34">
        <v>2010.00927</v>
      </c>
      <c r="J432" s="34">
        <v>0</v>
      </c>
      <c r="K432" s="34">
        <v>2010.00927</v>
      </c>
      <c r="L432" s="34">
        <v>178.13929999999999</v>
      </c>
      <c r="M432" s="34">
        <v>0</v>
      </c>
      <c r="N432" s="34">
        <v>178.13929999999999</v>
      </c>
      <c r="O432" s="34">
        <v>2692.2551899999999</v>
      </c>
      <c r="P432" s="34">
        <v>4619.7918300000001</v>
      </c>
      <c r="Q432" s="34">
        <v>0</v>
      </c>
      <c r="R432" s="35">
        <v>4619.7918300000001</v>
      </c>
    </row>
    <row r="433" spans="1:18">
      <c r="A433" s="36"/>
      <c r="B433" s="36"/>
      <c r="C433" s="31" t="s">
        <v>440</v>
      </c>
      <c r="D433" s="31" t="s">
        <v>117</v>
      </c>
      <c r="E433" s="32">
        <v>535</v>
      </c>
      <c r="F433" s="33">
        <v>10721.056500000001</v>
      </c>
      <c r="G433" s="34">
        <v>0</v>
      </c>
      <c r="H433" s="34">
        <v>10721.056500000001</v>
      </c>
      <c r="I433" s="34">
        <v>34167.337630000002</v>
      </c>
      <c r="J433" s="34">
        <v>514.29186000000004</v>
      </c>
      <c r="K433" s="34">
        <v>34681.629489999999</v>
      </c>
      <c r="L433" s="34">
        <v>4278.9579599999997</v>
      </c>
      <c r="M433" s="34">
        <v>150.49198000000001</v>
      </c>
      <c r="N433" s="34">
        <v>4429.4499400000004</v>
      </c>
      <c r="O433" s="34">
        <v>49832.135929999997</v>
      </c>
      <c r="P433" s="34">
        <v>37028.95089</v>
      </c>
      <c r="Q433" s="34">
        <v>0</v>
      </c>
      <c r="R433" s="35">
        <v>37028.95089</v>
      </c>
    </row>
    <row r="434" spans="1:18">
      <c r="A434" s="36"/>
      <c r="B434" s="36"/>
      <c r="C434" s="36"/>
      <c r="D434" s="31" t="s">
        <v>129</v>
      </c>
      <c r="E434" s="32">
        <v>67</v>
      </c>
      <c r="F434" s="33">
        <v>1012.85618</v>
      </c>
      <c r="G434" s="34">
        <v>0</v>
      </c>
      <c r="H434" s="34">
        <v>1012.85618</v>
      </c>
      <c r="I434" s="34">
        <v>6657.73225</v>
      </c>
      <c r="J434" s="34">
        <v>18.72897</v>
      </c>
      <c r="K434" s="34">
        <v>6676.4612200000001</v>
      </c>
      <c r="L434" s="34">
        <v>837.58336999999995</v>
      </c>
      <c r="M434" s="34">
        <v>8.0519999999999996</v>
      </c>
      <c r="N434" s="34">
        <v>845.63536999999997</v>
      </c>
      <c r="O434" s="34">
        <v>8534.9527699999999</v>
      </c>
      <c r="P434" s="34">
        <v>9154.4925600000006</v>
      </c>
      <c r="Q434" s="34">
        <v>0</v>
      </c>
      <c r="R434" s="35">
        <v>9154.4925600000006</v>
      </c>
    </row>
    <row r="435" spans="1:18">
      <c r="A435" s="36"/>
      <c r="B435" s="36"/>
      <c r="C435" s="36"/>
      <c r="D435" s="31" t="s">
        <v>458</v>
      </c>
      <c r="E435" s="32">
        <v>68</v>
      </c>
      <c r="F435" s="33">
        <v>2976.1750999999999</v>
      </c>
      <c r="G435" s="34">
        <v>0</v>
      </c>
      <c r="H435" s="34">
        <v>2976.1750999999999</v>
      </c>
      <c r="I435" s="34">
        <v>4952.07305</v>
      </c>
      <c r="J435" s="34">
        <v>2.707E-2</v>
      </c>
      <c r="K435" s="34">
        <v>4952.1001200000001</v>
      </c>
      <c r="L435" s="34">
        <v>392.12059000000005</v>
      </c>
      <c r="M435" s="34">
        <v>0</v>
      </c>
      <c r="N435" s="34">
        <v>392.12059000000005</v>
      </c>
      <c r="O435" s="34">
        <v>8320.39581</v>
      </c>
      <c r="P435" s="34">
        <v>5713.9690899999996</v>
      </c>
      <c r="Q435" s="34">
        <v>0</v>
      </c>
      <c r="R435" s="35">
        <v>5713.9690899999996</v>
      </c>
    </row>
    <row r="436" spans="1:18">
      <c r="A436" s="36"/>
      <c r="B436" s="36"/>
      <c r="C436" s="36"/>
      <c r="D436" s="31" t="s">
        <v>440</v>
      </c>
      <c r="E436" s="32">
        <v>65</v>
      </c>
      <c r="F436" s="33">
        <v>84822.544430000009</v>
      </c>
      <c r="G436" s="34">
        <v>717.54095999999993</v>
      </c>
      <c r="H436" s="34">
        <v>85540.085390000007</v>
      </c>
      <c r="I436" s="34">
        <v>222669.28513999999</v>
      </c>
      <c r="J436" s="34">
        <v>940.73775000000001</v>
      </c>
      <c r="K436" s="34">
        <v>223610.02288999999</v>
      </c>
      <c r="L436" s="34">
        <v>61449.476219999997</v>
      </c>
      <c r="M436" s="34">
        <v>6674.5017500000004</v>
      </c>
      <c r="N436" s="34">
        <v>68123.977969999993</v>
      </c>
      <c r="O436" s="34">
        <v>377274.08624999999</v>
      </c>
      <c r="P436" s="34">
        <v>200028.32634</v>
      </c>
      <c r="Q436" s="34">
        <v>0</v>
      </c>
      <c r="R436" s="35">
        <v>200028.32634</v>
      </c>
    </row>
    <row r="437" spans="1:18">
      <c r="A437" s="36"/>
      <c r="B437" s="36"/>
      <c r="C437" s="36"/>
      <c r="D437" s="36"/>
      <c r="E437" s="37">
        <v>779</v>
      </c>
      <c r="F437" s="38">
        <v>50.634</v>
      </c>
      <c r="G437" s="39">
        <v>0</v>
      </c>
      <c r="H437" s="39">
        <v>50.634</v>
      </c>
      <c r="I437" s="39">
        <v>77.554000000000002</v>
      </c>
      <c r="J437" s="39">
        <v>0</v>
      </c>
      <c r="K437" s="39">
        <v>77.554000000000002</v>
      </c>
      <c r="L437" s="39">
        <v>413.32067000000001</v>
      </c>
      <c r="M437" s="39">
        <v>1.932E-2</v>
      </c>
      <c r="N437" s="39">
        <v>413.33999</v>
      </c>
      <c r="O437" s="39">
        <v>541.52799000000005</v>
      </c>
      <c r="P437" s="39">
        <v>0</v>
      </c>
      <c r="Q437" s="39">
        <v>0</v>
      </c>
      <c r="R437" s="40">
        <v>0</v>
      </c>
    </row>
    <row r="438" spans="1:18">
      <c r="A438" s="36"/>
      <c r="B438" s="36"/>
      <c r="C438" s="36"/>
      <c r="D438" s="36"/>
      <c r="E438" s="37">
        <v>693</v>
      </c>
      <c r="F438" s="38">
        <v>41.830589999999994</v>
      </c>
      <c r="G438" s="39">
        <v>0</v>
      </c>
      <c r="H438" s="39">
        <v>41.830589999999994</v>
      </c>
      <c r="I438" s="39">
        <v>5.8700000000000002E-3</v>
      </c>
      <c r="J438" s="39">
        <v>0</v>
      </c>
      <c r="K438" s="39">
        <v>5.8700000000000002E-3</v>
      </c>
      <c r="L438" s="39">
        <v>1256.37527</v>
      </c>
      <c r="M438" s="39">
        <v>1.6775</v>
      </c>
      <c r="N438" s="39">
        <v>1258.05277</v>
      </c>
      <c r="O438" s="39">
        <v>1299.88923</v>
      </c>
      <c r="P438" s="39">
        <v>4543.9886699999997</v>
      </c>
      <c r="Q438" s="39">
        <v>0</v>
      </c>
      <c r="R438" s="40">
        <v>4543.9886699999997</v>
      </c>
    </row>
    <row r="439" spans="1:18">
      <c r="A439" s="36"/>
      <c r="B439" s="36"/>
      <c r="C439" s="36"/>
      <c r="D439" s="31" t="s">
        <v>459</v>
      </c>
      <c r="E439" s="32">
        <v>70</v>
      </c>
      <c r="F439" s="33">
        <v>3819.2787699999999</v>
      </c>
      <c r="G439" s="34">
        <v>0</v>
      </c>
      <c r="H439" s="34">
        <v>3819.2787699999999</v>
      </c>
      <c r="I439" s="34">
        <v>7599.4766600000003</v>
      </c>
      <c r="J439" s="34">
        <v>0.5474</v>
      </c>
      <c r="K439" s="34">
        <v>7600.0240599999997</v>
      </c>
      <c r="L439" s="34">
        <v>1153.1831399999999</v>
      </c>
      <c r="M439" s="34">
        <v>5.82592</v>
      </c>
      <c r="N439" s="34">
        <v>1159.0090600000001</v>
      </c>
      <c r="O439" s="34">
        <v>12578.311890000001</v>
      </c>
      <c r="P439" s="34">
        <v>11915.46752</v>
      </c>
      <c r="Q439" s="34">
        <v>0</v>
      </c>
      <c r="R439" s="35">
        <v>11915.46752</v>
      </c>
    </row>
    <row r="440" spans="1:18">
      <c r="A440" s="36"/>
      <c r="B440" s="36"/>
      <c r="C440" s="36"/>
      <c r="D440" s="31" t="s">
        <v>460</v>
      </c>
      <c r="E440" s="32">
        <v>66</v>
      </c>
      <c r="F440" s="33">
        <v>701.29782</v>
      </c>
      <c r="G440" s="34">
        <v>0</v>
      </c>
      <c r="H440" s="34">
        <v>701.29782</v>
      </c>
      <c r="I440" s="34">
        <v>1217.8612499999999</v>
      </c>
      <c r="J440" s="34">
        <v>9.6999999999999994E-4</v>
      </c>
      <c r="K440" s="34">
        <v>1217.86222</v>
      </c>
      <c r="L440" s="34">
        <v>1991.52127</v>
      </c>
      <c r="M440" s="34">
        <v>10.59127</v>
      </c>
      <c r="N440" s="34">
        <v>2002.1125400000001</v>
      </c>
      <c r="O440" s="34">
        <v>3921.2725800000003</v>
      </c>
      <c r="P440" s="34">
        <v>7141.3669199999995</v>
      </c>
      <c r="Q440" s="34">
        <v>0</v>
      </c>
      <c r="R440" s="35">
        <v>7141.3669199999995</v>
      </c>
    </row>
    <row r="441" spans="1:18">
      <c r="A441" s="36"/>
      <c r="B441" s="36"/>
      <c r="C441" s="31" t="s">
        <v>461</v>
      </c>
      <c r="D441" s="31" t="s">
        <v>461</v>
      </c>
      <c r="E441" s="32">
        <v>69</v>
      </c>
      <c r="F441" s="33">
        <v>5547.2899500000003</v>
      </c>
      <c r="G441" s="34">
        <v>0</v>
      </c>
      <c r="H441" s="34">
        <v>5547.2899500000003</v>
      </c>
      <c r="I441" s="34">
        <v>2684.98929</v>
      </c>
      <c r="J441" s="34">
        <v>1.6995</v>
      </c>
      <c r="K441" s="34">
        <v>2686.6887900000002</v>
      </c>
      <c r="L441" s="34">
        <v>1835.0330300000001</v>
      </c>
      <c r="M441" s="34">
        <v>42.156620000000004</v>
      </c>
      <c r="N441" s="34">
        <v>1877.1896499999998</v>
      </c>
      <c r="O441" s="34">
        <v>10111.168390000001</v>
      </c>
      <c r="P441" s="34">
        <v>5367.36042</v>
      </c>
      <c r="Q441" s="34">
        <v>0</v>
      </c>
      <c r="R441" s="35">
        <v>5367.36042</v>
      </c>
    </row>
    <row r="442" spans="1:18">
      <c r="A442" s="36"/>
      <c r="B442" s="36"/>
      <c r="C442" s="31" t="s">
        <v>462</v>
      </c>
      <c r="D442" s="31" t="s">
        <v>462</v>
      </c>
      <c r="E442" s="32">
        <v>88</v>
      </c>
      <c r="F442" s="33">
        <v>25314.21012</v>
      </c>
      <c r="G442" s="34">
        <v>0</v>
      </c>
      <c r="H442" s="34">
        <v>25314.21012</v>
      </c>
      <c r="I442" s="34">
        <v>49239.343829999998</v>
      </c>
      <c r="J442" s="34">
        <v>171.51333</v>
      </c>
      <c r="K442" s="34">
        <v>49410.85716</v>
      </c>
      <c r="L442" s="34">
        <v>12587.90142</v>
      </c>
      <c r="M442" s="34">
        <v>745.19353999999998</v>
      </c>
      <c r="N442" s="34">
        <v>13333.09496</v>
      </c>
      <c r="O442" s="34">
        <v>88058.162239999991</v>
      </c>
      <c r="P442" s="34">
        <v>111373.12861</v>
      </c>
      <c r="Q442" s="34">
        <v>0</v>
      </c>
      <c r="R442" s="35">
        <v>111373.12861</v>
      </c>
    </row>
    <row r="443" spans="1:18">
      <c r="A443" s="36"/>
      <c r="B443" s="36"/>
      <c r="C443" s="36"/>
      <c r="D443" s="31" t="s">
        <v>463</v>
      </c>
      <c r="E443" s="32">
        <v>90</v>
      </c>
      <c r="F443" s="33">
        <v>7853.7159599999995</v>
      </c>
      <c r="G443" s="34">
        <v>0</v>
      </c>
      <c r="H443" s="34">
        <v>7853.7159599999995</v>
      </c>
      <c r="I443" s="34">
        <v>1635.38951</v>
      </c>
      <c r="J443" s="34">
        <v>3.9300000000000003E-3</v>
      </c>
      <c r="K443" s="34">
        <v>1635.3934400000001</v>
      </c>
      <c r="L443" s="34">
        <v>226.69798</v>
      </c>
      <c r="M443" s="34">
        <v>0</v>
      </c>
      <c r="N443" s="34">
        <v>226.69798</v>
      </c>
      <c r="O443" s="34">
        <v>9715.8073800000002</v>
      </c>
      <c r="P443" s="34">
        <v>6851.7520599999998</v>
      </c>
      <c r="Q443" s="34">
        <v>0</v>
      </c>
      <c r="R443" s="35">
        <v>6851.7520599999998</v>
      </c>
    </row>
    <row r="444" spans="1:18">
      <c r="A444" s="36"/>
      <c r="B444" s="36"/>
      <c r="C444" s="36"/>
      <c r="D444" s="31" t="s">
        <v>464</v>
      </c>
      <c r="E444" s="32">
        <v>89</v>
      </c>
      <c r="F444" s="33">
        <v>539.39393999999993</v>
      </c>
      <c r="G444" s="34">
        <v>0</v>
      </c>
      <c r="H444" s="34">
        <v>539.39393999999993</v>
      </c>
      <c r="I444" s="34">
        <v>6353.7563799999998</v>
      </c>
      <c r="J444" s="34">
        <v>45.29954</v>
      </c>
      <c r="K444" s="34">
        <v>6399.0559199999998</v>
      </c>
      <c r="L444" s="34">
        <v>257.40926000000002</v>
      </c>
      <c r="M444" s="34">
        <v>0</v>
      </c>
      <c r="N444" s="34">
        <v>257.40926000000002</v>
      </c>
      <c r="O444" s="34">
        <v>7195.8591200000001</v>
      </c>
      <c r="P444" s="34">
        <v>6103.9942799999999</v>
      </c>
      <c r="Q444" s="34">
        <v>0</v>
      </c>
      <c r="R444" s="35">
        <v>6103.9942799999999</v>
      </c>
    </row>
    <row r="445" spans="1:18">
      <c r="A445" s="36"/>
      <c r="B445" s="36"/>
      <c r="C445" s="31" t="s">
        <v>465</v>
      </c>
      <c r="D445" s="31" t="s">
        <v>466</v>
      </c>
      <c r="E445" s="32">
        <v>94</v>
      </c>
      <c r="F445" s="33">
        <v>696.74696999999992</v>
      </c>
      <c r="G445" s="34">
        <v>0</v>
      </c>
      <c r="H445" s="34">
        <v>696.74696999999992</v>
      </c>
      <c r="I445" s="34">
        <v>2611.35518</v>
      </c>
      <c r="J445" s="34">
        <v>1.75E-3</v>
      </c>
      <c r="K445" s="34">
        <v>2611.3569300000004</v>
      </c>
      <c r="L445" s="34">
        <v>370.69896</v>
      </c>
      <c r="M445" s="34">
        <v>4.0729699999999998</v>
      </c>
      <c r="N445" s="34">
        <v>374.77193</v>
      </c>
      <c r="O445" s="34">
        <v>3682.87583</v>
      </c>
      <c r="P445" s="34">
        <v>4591.8310099999999</v>
      </c>
      <c r="Q445" s="34">
        <v>0</v>
      </c>
      <c r="R445" s="35">
        <v>4591.8310099999999</v>
      </c>
    </row>
    <row r="446" spans="1:18">
      <c r="A446" s="36"/>
      <c r="B446" s="36"/>
      <c r="C446" s="36"/>
      <c r="D446" s="31" t="s">
        <v>467</v>
      </c>
      <c r="E446" s="32">
        <v>91</v>
      </c>
      <c r="F446" s="33">
        <v>8763.4595900000004</v>
      </c>
      <c r="G446" s="34">
        <v>0</v>
      </c>
      <c r="H446" s="34">
        <v>8763.4595900000004</v>
      </c>
      <c r="I446" s="34">
        <v>6997.4900199999993</v>
      </c>
      <c r="J446" s="34">
        <v>46.874600000000001</v>
      </c>
      <c r="K446" s="34">
        <v>7044.3646200000003</v>
      </c>
      <c r="L446" s="34">
        <v>13462.17885</v>
      </c>
      <c r="M446" s="34">
        <v>1070.41372</v>
      </c>
      <c r="N446" s="34">
        <v>14532.592570000001</v>
      </c>
      <c r="O446" s="34">
        <v>30340.41678</v>
      </c>
      <c r="P446" s="34">
        <v>31194.993620000001</v>
      </c>
      <c r="Q446" s="34">
        <v>0</v>
      </c>
      <c r="R446" s="35">
        <v>31194.993620000001</v>
      </c>
    </row>
    <row r="447" spans="1:18">
      <c r="A447" s="36"/>
      <c r="B447" s="36"/>
      <c r="C447" s="36"/>
      <c r="D447" s="31" t="s">
        <v>468</v>
      </c>
      <c r="E447" s="32">
        <v>92</v>
      </c>
      <c r="F447" s="33">
        <v>790.4164300000001</v>
      </c>
      <c r="G447" s="34">
        <v>0</v>
      </c>
      <c r="H447" s="34">
        <v>790.4164300000001</v>
      </c>
      <c r="I447" s="34">
        <v>1596.3906000000002</v>
      </c>
      <c r="J447" s="34">
        <v>1.238E-2</v>
      </c>
      <c r="K447" s="34">
        <v>1596.4029800000001</v>
      </c>
      <c r="L447" s="34">
        <v>160.25229999999999</v>
      </c>
      <c r="M447" s="34">
        <v>0</v>
      </c>
      <c r="N447" s="34">
        <v>160.25229999999999</v>
      </c>
      <c r="O447" s="34">
        <v>2547.0717100000002</v>
      </c>
      <c r="P447" s="34">
        <v>2740.5816</v>
      </c>
      <c r="Q447" s="34">
        <v>0</v>
      </c>
      <c r="R447" s="35">
        <v>2740.5816</v>
      </c>
    </row>
    <row r="448" spans="1:18">
      <c r="A448" s="36"/>
      <c r="B448" s="36"/>
      <c r="C448" s="36"/>
      <c r="D448" s="31" t="s">
        <v>469</v>
      </c>
      <c r="E448" s="32">
        <v>93</v>
      </c>
      <c r="F448" s="33">
        <v>603.06323999999995</v>
      </c>
      <c r="G448" s="34">
        <v>0</v>
      </c>
      <c r="H448" s="34">
        <v>603.06323999999995</v>
      </c>
      <c r="I448" s="34">
        <v>4746.1051500000003</v>
      </c>
      <c r="J448" s="34">
        <v>10.144740000000001</v>
      </c>
      <c r="K448" s="34">
        <v>4756.2498900000001</v>
      </c>
      <c r="L448" s="34">
        <v>459.24007</v>
      </c>
      <c r="M448" s="34">
        <v>0.26202999999999999</v>
      </c>
      <c r="N448" s="34">
        <v>459.50209999999998</v>
      </c>
      <c r="O448" s="34">
        <v>5818.8152300000002</v>
      </c>
      <c r="P448" s="34">
        <v>3000.5271899999998</v>
      </c>
      <c r="Q448" s="34">
        <v>0</v>
      </c>
      <c r="R448" s="35">
        <v>3000.5271899999998</v>
      </c>
    </row>
    <row r="449" spans="1:18">
      <c r="A449" s="36"/>
      <c r="B449" s="31" t="s">
        <v>470</v>
      </c>
      <c r="C449" s="31" t="s">
        <v>471</v>
      </c>
      <c r="D449" s="31" t="s">
        <v>472</v>
      </c>
      <c r="E449" s="32">
        <v>356</v>
      </c>
      <c r="F449" s="33">
        <v>21534.406170000002</v>
      </c>
      <c r="G449" s="34">
        <v>0</v>
      </c>
      <c r="H449" s="34">
        <v>21534.406170000002</v>
      </c>
      <c r="I449" s="34">
        <v>6000.3341600000003</v>
      </c>
      <c r="J449" s="34">
        <v>8.7119199999999992</v>
      </c>
      <c r="K449" s="34">
        <v>6009.0460800000001</v>
      </c>
      <c r="L449" s="34">
        <v>846.48125000000005</v>
      </c>
      <c r="M449" s="34">
        <v>192.78014999999999</v>
      </c>
      <c r="N449" s="34">
        <v>1039.2614000000001</v>
      </c>
      <c r="O449" s="34">
        <v>28582.713649999998</v>
      </c>
      <c r="P449" s="34">
        <v>3175.9211</v>
      </c>
      <c r="Q449" s="34">
        <v>0</v>
      </c>
      <c r="R449" s="35">
        <v>3175.9211</v>
      </c>
    </row>
    <row r="450" spans="1:18">
      <c r="A450" s="36"/>
      <c r="B450" s="36"/>
      <c r="C450" s="36"/>
      <c r="D450" s="31" t="s">
        <v>473</v>
      </c>
      <c r="E450" s="32">
        <v>355</v>
      </c>
      <c r="F450" s="33">
        <v>1932.6597300000001</v>
      </c>
      <c r="G450" s="34">
        <v>0</v>
      </c>
      <c r="H450" s="34">
        <v>1932.6597300000001</v>
      </c>
      <c r="I450" s="34">
        <v>29459.984370000002</v>
      </c>
      <c r="J450" s="34">
        <v>4.9015600000000008</v>
      </c>
      <c r="K450" s="34">
        <v>29464.88593</v>
      </c>
      <c r="L450" s="34">
        <v>391.37205999999998</v>
      </c>
      <c r="M450" s="34">
        <v>0</v>
      </c>
      <c r="N450" s="34">
        <v>391.37205999999998</v>
      </c>
      <c r="O450" s="34">
        <v>31788.917719999998</v>
      </c>
      <c r="P450" s="34">
        <v>7098.3912199999995</v>
      </c>
      <c r="Q450" s="34">
        <v>0</v>
      </c>
      <c r="R450" s="35">
        <v>7098.3912199999995</v>
      </c>
    </row>
    <row r="451" spans="1:18">
      <c r="A451" s="36"/>
      <c r="B451" s="36"/>
      <c r="C451" s="36"/>
      <c r="D451" s="31" t="s">
        <v>474</v>
      </c>
      <c r="E451" s="32">
        <v>358</v>
      </c>
      <c r="F451" s="33">
        <v>875.37252999999998</v>
      </c>
      <c r="G451" s="34">
        <v>0</v>
      </c>
      <c r="H451" s="34">
        <v>875.37252999999998</v>
      </c>
      <c r="I451" s="34">
        <v>2450.6736700000001</v>
      </c>
      <c r="J451" s="34">
        <v>5.5085600000000001</v>
      </c>
      <c r="K451" s="34">
        <v>2456.1822299999999</v>
      </c>
      <c r="L451" s="34">
        <v>72.294479999999993</v>
      </c>
      <c r="M451" s="34">
        <v>0</v>
      </c>
      <c r="N451" s="34">
        <v>72.294479999999993</v>
      </c>
      <c r="O451" s="34">
        <v>3403.84924</v>
      </c>
      <c r="P451" s="34">
        <v>2877.9612599999996</v>
      </c>
      <c r="Q451" s="34">
        <v>0</v>
      </c>
      <c r="R451" s="35">
        <v>2877.9612599999996</v>
      </c>
    </row>
    <row r="452" spans="1:18">
      <c r="A452" s="36"/>
      <c r="B452" s="36"/>
      <c r="C452" s="31" t="s">
        <v>475</v>
      </c>
      <c r="D452" s="31" t="s">
        <v>476</v>
      </c>
      <c r="E452" s="32">
        <v>357</v>
      </c>
      <c r="F452" s="33">
        <v>24841.727780000001</v>
      </c>
      <c r="G452" s="34">
        <v>0</v>
      </c>
      <c r="H452" s="34">
        <v>24841.727780000001</v>
      </c>
      <c r="I452" s="34">
        <v>39416.667849999998</v>
      </c>
      <c r="J452" s="34">
        <v>85.305729999999997</v>
      </c>
      <c r="K452" s="34">
        <v>39501.973579999998</v>
      </c>
      <c r="L452" s="34">
        <v>1306.3556799999999</v>
      </c>
      <c r="M452" s="34">
        <v>0</v>
      </c>
      <c r="N452" s="34">
        <v>1306.3556799999999</v>
      </c>
      <c r="O452" s="34">
        <v>65650.05704</v>
      </c>
      <c r="P452" s="34">
        <v>7079.52466</v>
      </c>
      <c r="Q452" s="34">
        <v>0</v>
      </c>
      <c r="R452" s="35">
        <v>7079.52466</v>
      </c>
    </row>
    <row r="453" spans="1:18">
      <c r="A453" s="36"/>
      <c r="B453" s="36"/>
      <c r="C453" s="31" t="s">
        <v>477</v>
      </c>
      <c r="D453" s="31" t="s">
        <v>478</v>
      </c>
      <c r="E453" s="32">
        <v>363</v>
      </c>
      <c r="F453" s="33">
        <v>50810.529280000002</v>
      </c>
      <c r="G453" s="34">
        <v>0</v>
      </c>
      <c r="H453" s="34">
        <v>50810.529280000002</v>
      </c>
      <c r="I453" s="34">
        <v>43553.651770000004</v>
      </c>
      <c r="J453" s="34">
        <v>53.037239999999997</v>
      </c>
      <c r="K453" s="34">
        <v>43606.689009999995</v>
      </c>
      <c r="L453" s="34">
        <v>1218.36664</v>
      </c>
      <c r="M453" s="34">
        <v>14.537990000000001</v>
      </c>
      <c r="N453" s="34">
        <v>1232.90463</v>
      </c>
      <c r="O453" s="34">
        <v>95650.122920000009</v>
      </c>
      <c r="P453" s="34">
        <v>19415.738269999998</v>
      </c>
      <c r="Q453" s="34">
        <v>0</v>
      </c>
      <c r="R453" s="35">
        <v>19415.738269999998</v>
      </c>
    </row>
    <row r="454" spans="1:18">
      <c r="A454" s="36"/>
      <c r="B454" s="36"/>
      <c r="C454" s="36"/>
      <c r="D454" s="31" t="s">
        <v>479</v>
      </c>
      <c r="E454" s="32">
        <v>647</v>
      </c>
      <c r="F454" s="33">
        <v>126.54567</v>
      </c>
      <c r="G454" s="34">
        <v>0</v>
      </c>
      <c r="H454" s="34">
        <v>126.54567</v>
      </c>
      <c r="I454" s="34">
        <v>2481.81574</v>
      </c>
      <c r="J454" s="34">
        <v>0</v>
      </c>
      <c r="K454" s="34">
        <v>2481.81574</v>
      </c>
      <c r="L454" s="34">
        <v>53.876760000000004</v>
      </c>
      <c r="M454" s="34">
        <v>0</v>
      </c>
      <c r="N454" s="34">
        <v>53.876760000000004</v>
      </c>
      <c r="O454" s="34">
        <v>2662.2381700000001</v>
      </c>
      <c r="P454" s="34">
        <v>1281.16408</v>
      </c>
      <c r="Q454" s="34">
        <v>0</v>
      </c>
      <c r="R454" s="35">
        <v>1281.16408</v>
      </c>
    </row>
    <row r="455" spans="1:18">
      <c r="A455" s="36"/>
      <c r="B455" s="36"/>
      <c r="C455" s="31" t="s">
        <v>470</v>
      </c>
      <c r="D455" s="31" t="s">
        <v>470</v>
      </c>
      <c r="E455" s="32">
        <v>349</v>
      </c>
      <c r="F455" s="33">
        <v>57533.65122</v>
      </c>
      <c r="G455" s="34">
        <v>0</v>
      </c>
      <c r="H455" s="34">
        <v>57533.65122</v>
      </c>
      <c r="I455" s="34">
        <v>240496.21036000003</v>
      </c>
      <c r="J455" s="34">
        <v>1932.6412399999999</v>
      </c>
      <c r="K455" s="34">
        <v>242428.85159999999</v>
      </c>
      <c r="L455" s="34">
        <v>15086.219279999999</v>
      </c>
      <c r="M455" s="34">
        <v>1175.3033400000002</v>
      </c>
      <c r="N455" s="34">
        <v>16261.52262</v>
      </c>
      <c r="O455" s="34">
        <v>316224.02544</v>
      </c>
      <c r="P455" s="34">
        <v>120600.01604999999</v>
      </c>
      <c r="Q455" s="34">
        <v>0</v>
      </c>
      <c r="R455" s="35">
        <v>120600.01604999999</v>
      </c>
    </row>
    <row r="456" spans="1:18">
      <c r="A456" s="36"/>
      <c r="B456" s="36"/>
      <c r="C456" s="36"/>
      <c r="D456" s="36"/>
      <c r="E456" s="37">
        <v>766</v>
      </c>
      <c r="F456" s="38">
        <v>0</v>
      </c>
      <c r="G456" s="39">
        <v>0</v>
      </c>
      <c r="H456" s="39">
        <v>0</v>
      </c>
      <c r="I456" s="39">
        <v>0.21</v>
      </c>
      <c r="J456" s="39">
        <v>0</v>
      </c>
      <c r="K456" s="39">
        <v>0.21</v>
      </c>
      <c r="L456" s="39">
        <v>1284.6377600000001</v>
      </c>
      <c r="M456" s="39">
        <v>2.5363800000000003</v>
      </c>
      <c r="N456" s="39">
        <v>1287.1741399999999</v>
      </c>
      <c r="O456" s="39">
        <v>1287.3841399999999</v>
      </c>
      <c r="P456" s="39">
        <v>1969.74073</v>
      </c>
      <c r="Q456" s="39">
        <v>0</v>
      </c>
      <c r="R456" s="40">
        <v>1969.74073</v>
      </c>
    </row>
    <row r="457" spans="1:18">
      <c r="A457" s="36"/>
      <c r="B457" s="36"/>
      <c r="C457" s="36"/>
      <c r="D457" s="36"/>
      <c r="E457" s="37">
        <v>767</v>
      </c>
      <c r="F457" s="38">
        <v>1.7999999999999999E-2</v>
      </c>
      <c r="G457" s="39">
        <v>0</v>
      </c>
      <c r="H457" s="39">
        <v>1.7999999999999999E-2</v>
      </c>
      <c r="I457" s="39">
        <v>2.7699999999999999E-3</v>
      </c>
      <c r="J457" s="39">
        <v>0</v>
      </c>
      <c r="K457" s="39">
        <v>2.7699999999999999E-3</v>
      </c>
      <c r="L457" s="39">
        <v>198.73439000000002</v>
      </c>
      <c r="M457" s="39">
        <v>0</v>
      </c>
      <c r="N457" s="39">
        <v>198.73439000000002</v>
      </c>
      <c r="O457" s="39">
        <v>198.75515999999999</v>
      </c>
      <c r="P457" s="39">
        <v>2344.5677700000001</v>
      </c>
      <c r="Q457" s="39">
        <v>0</v>
      </c>
      <c r="R457" s="40">
        <v>2344.5677700000001</v>
      </c>
    </row>
    <row r="458" spans="1:18">
      <c r="A458" s="36"/>
      <c r="B458" s="36"/>
      <c r="C458" s="36"/>
      <c r="D458" s="31" t="s">
        <v>480</v>
      </c>
      <c r="E458" s="32">
        <v>645</v>
      </c>
      <c r="F458" s="33">
        <v>8532.0671899999998</v>
      </c>
      <c r="G458" s="34">
        <v>0</v>
      </c>
      <c r="H458" s="34">
        <v>8532.0671899999998</v>
      </c>
      <c r="I458" s="34">
        <v>18877.778839999999</v>
      </c>
      <c r="J458" s="34">
        <v>0</v>
      </c>
      <c r="K458" s="34">
        <v>18877.778839999999</v>
      </c>
      <c r="L458" s="34">
        <v>123.77584</v>
      </c>
      <c r="M458" s="34">
        <v>0</v>
      </c>
      <c r="N458" s="34">
        <v>123.77584</v>
      </c>
      <c r="O458" s="34">
        <v>27533.621870000003</v>
      </c>
      <c r="P458" s="34">
        <v>2542.8792000000003</v>
      </c>
      <c r="Q458" s="34">
        <v>0</v>
      </c>
      <c r="R458" s="35">
        <v>2542.8792000000003</v>
      </c>
    </row>
    <row r="459" spans="1:18">
      <c r="A459" s="36"/>
      <c r="B459" s="36"/>
      <c r="C459" s="31" t="s">
        <v>481</v>
      </c>
      <c r="D459" s="31" t="s">
        <v>482</v>
      </c>
      <c r="E459" s="32">
        <v>369</v>
      </c>
      <c r="F459" s="33">
        <v>136227.54056999998</v>
      </c>
      <c r="G459" s="34">
        <v>0</v>
      </c>
      <c r="H459" s="34">
        <v>136227.54056999998</v>
      </c>
      <c r="I459" s="34">
        <v>78050.341069999995</v>
      </c>
      <c r="J459" s="34">
        <v>519.85668999999996</v>
      </c>
      <c r="K459" s="34">
        <v>78570.19776000001</v>
      </c>
      <c r="L459" s="34">
        <v>24378.807829999998</v>
      </c>
      <c r="M459" s="34">
        <v>1732.21066</v>
      </c>
      <c r="N459" s="34">
        <v>26111.018489999999</v>
      </c>
      <c r="O459" s="34">
        <v>240908.75681999998</v>
      </c>
      <c r="P459" s="34">
        <v>83447.165939999992</v>
      </c>
      <c r="Q459" s="34">
        <v>0</v>
      </c>
      <c r="R459" s="35">
        <v>83447.165939999992</v>
      </c>
    </row>
    <row r="460" spans="1:18">
      <c r="A460" s="36"/>
      <c r="B460" s="36"/>
      <c r="C460" s="36"/>
      <c r="D460" s="36"/>
      <c r="E460" s="37">
        <v>790</v>
      </c>
      <c r="F460" s="38">
        <v>343.14600000000002</v>
      </c>
      <c r="G460" s="39">
        <v>0</v>
      </c>
      <c r="H460" s="39">
        <v>343.14600000000002</v>
      </c>
      <c r="I460" s="39">
        <v>0.20199</v>
      </c>
      <c r="J460" s="39">
        <v>0</v>
      </c>
      <c r="K460" s="39">
        <v>0.20199</v>
      </c>
      <c r="L460" s="39">
        <v>2734.2217700000001</v>
      </c>
      <c r="M460" s="39">
        <v>0</v>
      </c>
      <c r="N460" s="39">
        <v>2734.2217700000001</v>
      </c>
      <c r="O460" s="39">
        <v>3077.5697599999999</v>
      </c>
      <c r="P460" s="39">
        <v>3198.4922700000002</v>
      </c>
      <c r="Q460" s="39">
        <v>0</v>
      </c>
      <c r="R460" s="40">
        <v>3198.4922700000002</v>
      </c>
    </row>
    <row r="461" spans="1:18">
      <c r="A461" s="36"/>
      <c r="B461" s="36"/>
      <c r="C461" s="36"/>
      <c r="D461" s="31" t="s">
        <v>483</v>
      </c>
      <c r="E461" s="32">
        <v>370</v>
      </c>
      <c r="F461" s="33">
        <v>1682.17075</v>
      </c>
      <c r="G461" s="34">
        <v>0</v>
      </c>
      <c r="H461" s="34">
        <v>1682.17075</v>
      </c>
      <c r="I461" s="34">
        <v>10656.829890000001</v>
      </c>
      <c r="J461" s="34">
        <v>0</v>
      </c>
      <c r="K461" s="34">
        <v>10656.829890000001</v>
      </c>
      <c r="L461" s="34">
        <v>460.89166999999998</v>
      </c>
      <c r="M461" s="34">
        <v>0</v>
      </c>
      <c r="N461" s="34">
        <v>460.89166999999998</v>
      </c>
      <c r="O461" s="34">
        <v>12799.892310000001</v>
      </c>
      <c r="P461" s="34">
        <v>2707.26856</v>
      </c>
      <c r="Q461" s="34">
        <v>0</v>
      </c>
      <c r="R461" s="35">
        <v>2707.26856</v>
      </c>
    </row>
    <row r="462" spans="1:18">
      <c r="A462" s="36"/>
      <c r="B462" s="36"/>
      <c r="C462" s="31" t="s">
        <v>484</v>
      </c>
      <c r="D462" s="31" t="s">
        <v>484</v>
      </c>
      <c r="E462" s="32">
        <v>371</v>
      </c>
      <c r="F462" s="33">
        <v>1327.35547</v>
      </c>
      <c r="G462" s="34">
        <v>0</v>
      </c>
      <c r="H462" s="34">
        <v>1327.35547</v>
      </c>
      <c r="I462" s="34">
        <v>15703.769859999999</v>
      </c>
      <c r="J462" s="34">
        <v>60.659529999999997</v>
      </c>
      <c r="K462" s="34">
        <v>15764.429390000001</v>
      </c>
      <c r="L462" s="34">
        <v>637.51771999999994</v>
      </c>
      <c r="M462" s="34">
        <v>8.0923599999999993</v>
      </c>
      <c r="N462" s="34">
        <v>645.61007999999993</v>
      </c>
      <c r="O462" s="34">
        <v>17737.394940000002</v>
      </c>
      <c r="P462" s="34">
        <v>4768.2994100000005</v>
      </c>
      <c r="Q462" s="34">
        <v>0</v>
      </c>
      <c r="R462" s="35">
        <v>4768.2994100000005</v>
      </c>
    </row>
    <row r="463" spans="1:18">
      <c r="A463" s="36"/>
      <c r="B463" s="36"/>
      <c r="C463" s="31" t="s">
        <v>485</v>
      </c>
      <c r="D463" s="31" t="s">
        <v>485</v>
      </c>
      <c r="E463" s="32">
        <v>361</v>
      </c>
      <c r="F463" s="33">
        <v>2743.5566600000002</v>
      </c>
      <c r="G463" s="34">
        <v>0</v>
      </c>
      <c r="H463" s="34">
        <v>2743.5566600000002</v>
      </c>
      <c r="I463" s="34">
        <v>21677.358680000001</v>
      </c>
      <c r="J463" s="34">
        <v>7.7200000000000005E-2</v>
      </c>
      <c r="K463" s="34">
        <v>21677.435879999997</v>
      </c>
      <c r="L463" s="34">
        <v>831.76468999999997</v>
      </c>
      <c r="M463" s="34">
        <v>0</v>
      </c>
      <c r="N463" s="34">
        <v>831.76468999999997</v>
      </c>
      <c r="O463" s="34">
        <v>25252.757229999999</v>
      </c>
      <c r="P463" s="34">
        <v>4513.4483799999998</v>
      </c>
      <c r="Q463" s="34">
        <v>0</v>
      </c>
      <c r="R463" s="35">
        <v>4513.4483799999998</v>
      </c>
    </row>
    <row r="464" spans="1:18">
      <c r="A464" s="36"/>
      <c r="B464" s="36"/>
      <c r="C464" s="31" t="s">
        <v>486</v>
      </c>
      <c r="D464" s="31" t="s">
        <v>486</v>
      </c>
      <c r="E464" s="32">
        <v>366</v>
      </c>
      <c r="F464" s="33">
        <v>1194.5927900000002</v>
      </c>
      <c r="G464" s="34">
        <v>0</v>
      </c>
      <c r="H464" s="34">
        <v>1194.5927900000002</v>
      </c>
      <c r="I464" s="34">
        <v>25438.7775</v>
      </c>
      <c r="J464" s="34">
        <v>68.467429999999993</v>
      </c>
      <c r="K464" s="34">
        <v>25507.244930000001</v>
      </c>
      <c r="L464" s="34">
        <v>675.83510000000001</v>
      </c>
      <c r="M464" s="34">
        <v>0</v>
      </c>
      <c r="N464" s="34">
        <v>675.83510000000001</v>
      </c>
      <c r="O464" s="34">
        <v>27377.67282</v>
      </c>
      <c r="P464" s="34">
        <v>4989.4385000000002</v>
      </c>
      <c r="Q464" s="34">
        <v>0</v>
      </c>
      <c r="R464" s="35">
        <v>4989.4385000000002</v>
      </c>
    </row>
    <row r="465" spans="1:18">
      <c r="A465" s="36"/>
      <c r="B465" s="36"/>
      <c r="C465" s="36"/>
      <c r="D465" s="31" t="s">
        <v>487</v>
      </c>
      <c r="E465" s="32">
        <v>497</v>
      </c>
      <c r="F465" s="33">
        <v>247.68929</v>
      </c>
      <c r="G465" s="34">
        <v>0</v>
      </c>
      <c r="H465" s="34">
        <v>247.68929</v>
      </c>
      <c r="I465" s="34">
        <v>3078.5395899999999</v>
      </c>
      <c r="J465" s="34">
        <v>0.35526999999999997</v>
      </c>
      <c r="K465" s="34">
        <v>3078.8948599999999</v>
      </c>
      <c r="L465" s="34">
        <v>77.534809999999993</v>
      </c>
      <c r="M465" s="34">
        <v>0</v>
      </c>
      <c r="N465" s="34">
        <v>77.534809999999993</v>
      </c>
      <c r="O465" s="34">
        <v>3404.1189599999998</v>
      </c>
      <c r="P465" s="34">
        <v>2085.0948899999999</v>
      </c>
      <c r="Q465" s="34">
        <v>0</v>
      </c>
      <c r="R465" s="35">
        <v>2085.0948899999999</v>
      </c>
    </row>
    <row r="466" spans="1:18">
      <c r="A466" s="36"/>
      <c r="B466" s="36"/>
      <c r="C466" s="31" t="s">
        <v>488</v>
      </c>
      <c r="D466" s="31" t="s">
        <v>489</v>
      </c>
      <c r="E466" s="32">
        <v>351</v>
      </c>
      <c r="F466" s="33">
        <v>1142.4471899999999</v>
      </c>
      <c r="G466" s="34">
        <v>0</v>
      </c>
      <c r="H466" s="34">
        <v>1142.4471899999999</v>
      </c>
      <c r="I466" s="34">
        <v>2896.17857</v>
      </c>
      <c r="J466" s="34">
        <v>3.3329599999999999</v>
      </c>
      <c r="K466" s="34">
        <v>2899.5115299999998</v>
      </c>
      <c r="L466" s="34">
        <v>104.47016000000001</v>
      </c>
      <c r="M466" s="34">
        <v>0</v>
      </c>
      <c r="N466" s="34">
        <v>104.47016000000001</v>
      </c>
      <c r="O466" s="34">
        <v>4146.4288799999995</v>
      </c>
      <c r="P466" s="34">
        <v>3005.48396</v>
      </c>
      <c r="Q466" s="34">
        <v>0</v>
      </c>
      <c r="R466" s="35">
        <v>3005.48396</v>
      </c>
    </row>
    <row r="467" spans="1:18">
      <c r="A467" s="36"/>
      <c r="B467" s="36"/>
      <c r="C467" s="36"/>
      <c r="D467" s="31" t="s">
        <v>490</v>
      </c>
      <c r="E467" s="32">
        <v>353</v>
      </c>
      <c r="F467" s="33">
        <v>157.43251999999998</v>
      </c>
      <c r="G467" s="34">
        <v>0</v>
      </c>
      <c r="H467" s="34">
        <v>157.43251999999998</v>
      </c>
      <c r="I467" s="34">
        <v>2197.2221300000001</v>
      </c>
      <c r="J467" s="34">
        <v>11.807979999999999</v>
      </c>
      <c r="K467" s="34">
        <v>2209.0301099999997</v>
      </c>
      <c r="L467" s="34">
        <v>58.464820000000003</v>
      </c>
      <c r="M467" s="34">
        <v>0</v>
      </c>
      <c r="N467" s="34">
        <v>58.464820000000003</v>
      </c>
      <c r="O467" s="34">
        <v>2424.9274500000001</v>
      </c>
      <c r="P467" s="34">
        <v>3772.9013300000001</v>
      </c>
      <c r="Q467" s="34">
        <v>0</v>
      </c>
      <c r="R467" s="35">
        <v>3772.9013300000001</v>
      </c>
    </row>
    <row r="468" spans="1:18">
      <c r="A468" s="36"/>
      <c r="B468" s="36"/>
      <c r="C468" s="36"/>
      <c r="D468" s="31" t="s">
        <v>488</v>
      </c>
      <c r="E468" s="32">
        <v>350</v>
      </c>
      <c r="F468" s="33">
        <v>35374.687229999996</v>
      </c>
      <c r="G468" s="34">
        <v>0</v>
      </c>
      <c r="H468" s="34">
        <v>35374.687229999996</v>
      </c>
      <c r="I468" s="34">
        <v>61285.671549999999</v>
      </c>
      <c r="J468" s="34">
        <v>1.1274000000000002</v>
      </c>
      <c r="K468" s="34">
        <v>61286.798950000004</v>
      </c>
      <c r="L468" s="34">
        <v>1346.5442</v>
      </c>
      <c r="M468" s="34">
        <v>5.0324999999999998</v>
      </c>
      <c r="N468" s="34">
        <v>1351.5766999999998</v>
      </c>
      <c r="O468" s="34">
        <v>98013.062879999998</v>
      </c>
      <c r="P468" s="34">
        <v>15992.412350000001</v>
      </c>
      <c r="Q468" s="34">
        <v>0</v>
      </c>
      <c r="R468" s="35">
        <v>15992.412350000001</v>
      </c>
    </row>
    <row r="469" spans="1:18">
      <c r="A469" s="36"/>
      <c r="B469" s="36"/>
      <c r="C469" s="31" t="s">
        <v>491</v>
      </c>
      <c r="D469" s="31" t="s">
        <v>492</v>
      </c>
      <c r="E469" s="32">
        <v>482</v>
      </c>
      <c r="F469" s="33">
        <v>5670.5550300000004</v>
      </c>
      <c r="G469" s="34">
        <v>0</v>
      </c>
      <c r="H469" s="34">
        <v>5670.5550300000004</v>
      </c>
      <c r="I469" s="34">
        <v>31245.529750000002</v>
      </c>
      <c r="J469" s="34">
        <v>0.16996</v>
      </c>
      <c r="K469" s="34">
        <v>31245.699710000001</v>
      </c>
      <c r="L469" s="34">
        <v>656.78081999999995</v>
      </c>
      <c r="M469" s="34">
        <v>0</v>
      </c>
      <c r="N469" s="34">
        <v>656.78081999999995</v>
      </c>
      <c r="O469" s="34">
        <v>37573.035560000004</v>
      </c>
      <c r="P469" s="34">
        <v>6589.5838600000006</v>
      </c>
      <c r="Q469" s="34">
        <v>0</v>
      </c>
      <c r="R469" s="35">
        <v>6589.5838600000006</v>
      </c>
    </row>
    <row r="470" spans="1:18">
      <c r="A470" s="36"/>
      <c r="B470" s="36"/>
      <c r="C470" s="36"/>
      <c r="D470" s="31" t="s">
        <v>493</v>
      </c>
      <c r="E470" s="32">
        <v>594</v>
      </c>
      <c r="F470" s="33">
        <v>980.70918000000006</v>
      </c>
      <c r="G470" s="34">
        <v>0</v>
      </c>
      <c r="H470" s="34">
        <v>980.70918000000006</v>
      </c>
      <c r="I470" s="34">
        <v>4217.5944600000003</v>
      </c>
      <c r="J470" s="34">
        <v>0</v>
      </c>
      <c r="K470" s="34">
        <v>4217.5944600000003</v>
      </c>
      <c r="L470" s="34">
        <v>161.03335999999999</v>
      </c>
      <c r="M470" s="34">
        <v>0</v>
      </c>
      <c r="N470" s="34">
        <v>161.03335999999999</v>
      </c>
      <c r="O470" s="34">
        <v>5359.3370000000004</v>
      </c>
      <c r="P470" s="34">
        <v>3701.8770800000002</v>
      </c>
      <c r="Q470" s="34">
        <v>0</v>
      </c>
      <c r="R470" s="35">
        <v>3701.8770800000002</v>
      </c>
    </row>
    <row r="471" spans="1:18">
      <c r="A471" s="36"/>
      <c r="B471" s="36"/>
      <c r="C471" s="31" t="s">
        <v>494</v>
      </c>
      <c r="D471" s="31" t="s">
        <v>495</v>
      </c>
      <c r="E471" s="32">
        <v>352</v>
      </c>
      <c r="F471" s="33">
        <v>9374.1678200000006</v>
      </c>
      <c r="G471" s="34">
        <v>0</v>
      </c>
      <c r="H471" s="34">
        <v>9374.1678200000006</v>
      </c>
      <c r="I471" s="34">
        <v>16014.132079999999</v>
      </c>
      <c r="J471" s="34">
        <v>0</v>
      </c>
      <c r="K471" s="34">
        <v>16014.132079999999</v>
      </c>
      <c r="L471" s="34">
        <v>557.09793000000002</v>
      </c>
      <c r="M471" s="34">
        <v>0</v>
      </c>
      <c r="N471" s="34">
        <v>557.09793000000002</v>
      </c>
      <c r="O471" s="34">
        <v>25945.397829999998</v>
      </c>
      <c r="P471" s="34">
        <v>4889.6948899999998</v>
      </c>
      <c r="Q471" s="34">
        <v>0</v>
      </c>
      <c r="R471" s="35">
        <v>4889.6948899999998</v>
      </c>
    </row>
    <row r="472" spans="1:18">
      <c r="A472" s="36"/>
      <c r="B472" s="36"/>
      <c r="C472" s="31" t="s">
        <v>496</v>
      </c>
      <c r="D472" s="31" t="s">
        <v>496</v>
      </c>
      <c r="E472" s="32">
        <v>359</v>
      </c>
      <c r="F472" s="33">
        <v>17740.857329999999</v>
      </c>
      <c r="G472" s="34">
        <v>0</v>
      </c>
      <c r="H472" s="34">
        <v>17740.857329999999</v>
      </c>
      <c r="I472" s="34">
        <v>28931.407850000003</v>
      </c>
      <c r="J472" s="34">
        <v>41.187089999999998</v>
      </c>
      <c r="K472" s="34">
        <v>28972.594940000003</v>
      </c>
      <c r="L472" s="34">
        <v>722.93160999999998</v>
      </c>
      <c r="M472" s="34">
        <v>0</v>
      </c>
      <c r="N472" s="34">
        <v>722.93160999999998</v>
      </c>
      <c r="O472" s="34">
        <v>47436.383880000001</v>
      </c>
      <c r="P472" s="34">
        <v>3878.8148799999999</v>
      </c>
      <c r="Q472" s="34">
        <v>0</v>
      </c>
      <c r="R472" s="35">
        <v>3878.8148799999999</v>
      </c>
    </row>
    <row r="473" spans="1:18">
      <c r="A473" s="36"/>
      <c r="B473" s="36"/>
      <c r="C473" s="31" t="s">
        <v>497</v>
      </c>
      <c r="D473" s="31" t="s">
        <v>497</v>
      </c>
      <c r="E473" s="32">
        <v>495</v>
      </c>
      <c r="F473" s="33">
        <v>103.65394000000001</v>
      </c>
      <c r="G473" s="34">
        <v>0</v>
      </c>
      <c r="H473" s="34">
        <v>103.65394000000001</v>
      </c>
      <c r="I473" s="34">
        <v>8992.1424399999996</v>
      </c>
      <c r="J473" s="34">
        <v>0.13528000000000001</v>
      </c>
      <c r="K473" s="34">
        <v>8992.27772</v>
      </c>
      <c r="L473" s="34">
        <v>163.60748000000001</v>
      </c>
      <c r="M473" s="34">
        <v>0</v>
      </c>
      <c r="N473" s="34">
        <v>163.60748000000001</v>
      </c>
      <c r="O473" s="34">
        <v>9259.5391400000008</v>
      </c>
      <c r="P473" s="34">
        <v>5438.08493</v>
      </c>
      <c r="Q473" s="34">
        <v>0</v>
      </c>
      <c r="R473" s="35">
        <v>5438.08493</v>
      </c>
    </row>
    <row r="474" spans="1:18">
      <c r="A474" s="36"/>
      <c r="B474" s="31" t="s">
        <v>498</v>
      </c>
      <c r="C474" s="31" t="s">
        <v>194</v>
      </c>
      <c r="D474" s="31" t="s">
        <v>194</v>
      </c>
      <c r="E474" s="32">
        <v>180</v>
      </c>
      <c r="F474" s="33">
        <v>4043.2817799999998</v>
      </c>
      <c r="G474" s="34">
        <v>0</v>
      </c>
      <c r="H474" s="34">
        <v>4043.2817799999998</v>
      </c>
      <c r="I474" s="34">
        <v>12026.47069</v>
      </c>
      <c r="J474" s="34">
        <v>99.493600000000001</v>
      </c>
      <c r="K474" s="34">
        <v>12125.96429</v>
      </c>
      <c r="L474" s="34">
        <v>1281.9485199999999</v>
      </c>
      <c r="M474" s="34">
        <v>15.803690000000001</v>
      </c>
      <c r="N474" s="34">
        <v>1297.7522099999999</v>
      </c>
      <c r="O474" s="34">
        <v>17466.99828</v>
      </c>
      <c r="P474" s="34">
        <v>13348.86126</v>
      </c>
      <c r="Q474" s="34">
        <v>0</v>
      </c>
      <c r="R474" s="35">
        <v>13348.86126</v>
      </c>
    </row>
    <row r="475" spans="1:18">
      <c r="A475" s="36"/>
      <c r="B475" s="36"/>
      <c r="C475" s="31" t="s">
        <v>499</v>
      </c>
      <c r="D475" s="31" t="s">
        <v>500</v>
      </c>
      <c r="E475" s="32">
        <v>176</v>
      </c>
      <c r="F475" s="33">
        <v>3569.78656</v>
      </c>
      <c r="G475" s="34">
        <v>0</v>
      </c>
      <c r="H475" s="34">
        <v>3569.78656</v>
      </c>
      <c r="I475" s="34">
        <v>23146.74437</v>
      </c>
      <c r="J475" s="34">
        <v>14.73133</v>
      </c>
      <c r="K475" s="34">
        <v>23161.475699999999</v>
      </c>
      <c r="L475" s="34">
        <v>2620.1043100000002</v>
      </c>
      <c r="M475" s="34">
        <v>0.72803999999999991</v>
      </c>
      <c r="N475" s="34">
        <v>2620.8323500000001</v>
      </c>
      <c r="O475" s="34">
        <v>29352.09461</v>
      </c>
      <c r="P475" s="34">
        <v>41159.053619999999</v>
      </c>
      <c r="Q475" s="34">
        <v>0</v>
      </c>
      <c r="R475" s="35">
        <v>41159.053619999999</v>
      </c>
    </row>
    <row r="476" spans="1:18">
      <c r="A476" s="36"/>
      <c r="B476" s="36"/>
      <c r="C476" s="31" t="s">
        <v>501</v>
      </c>
      <c r="D476" s="31" t="s">
        <v>501</v>
      </c>
      <c r="E476" s="32">
        <v>171</v>
      </c>
      <c r="F476" s="33">
        <v>16711.847829999999</v>
      </c>
      <c r="G476" s="34">
        <v>16.300699999999999</v>
      </c>
      <c r="H476" s="34">
        <v>16728.148529999999</v>
      </c>
      <c r="I476" s="34">
        <v>45951.304060000002</v>
      </c>
      <c r="J476" s="34">
        <v>180.50873000000001</v>
      </c>
      <c r="K476" s="34">
        <v>46131.812789999996</v>
      </c>
      <c r="L476" s="34">
        <v>7703.8924000000006</v>
      </c>
      <c r="M476" s="34">
        <v>886.77367000000004</v>
      </c>
      <c r="N476" s="34">
        <v>8590.6660700000011</v>
      </c>
      <c r="O476" s="34">
        <v>71450.627389999994</v>
      </c>
      <c r="P476" s="34">
        <v>75579.421739999991</v>
      </c>
      <c r="Q476" s="34">
        <v>0</v>
      </c>
      <c r="R476" s="35">
        <v>75579.421739999991</v>
      </c>
    </row>
    <row r="477" spans="1:18">
      <c r="A477" s="36"/>
      <c r="B477" s="36"/>
      <c r="C477" s="36"/>
      <c r="D477" s="31" t="s">
        <v>502</v>
      </c>
      <c r="E477" s="32">
        <v>444</v>
      </c>
      <c r="F477" s="33">
        <v>3167.9662499999999</v>
      </c>
      <c r="G477" s="34">
        <v>0</v>
      </c>
      <c r="H477" s="34">
        <v>3167.9662499999999</v>
      </c>
      <c r="I477" s="34">
        <v>15994.15531</v>
      </c>
      <c r="J477" s="34">
        <v>3.4000000000000002E-4</v>
      </c>
      <c r="K477" s="34">
        <v>15994.155650000001</v>
      </c>
      <c r="L477" s="34">
        <v>540.29718000000003</v>
      </c>
      <c r="M477" s="34">
        <v>0</v>
      </c>
      <c r="N477" s="34">
        <v>540.29718000000003</v>
      </c>
      <c r="O477" s="34">
        <v>19702.41908</v>
      </c>
      <c r="P477" s="34">
        <v>6689.5188600000001</v>
      </c>
      <c r="Q477" s="34">
        <v>0</v>
      </c>
      <c r="R477" s="35">
        <v>6689.5188600000001</v>
      </c>
    </row>
    <row r="478" spans="1:18">
      <c r="A478" s="36"/>
      <c r="B478" s="36"/>
      <c r="C478" s="31" t="s">
        <v>503</v>
      </c>
      <c r="D478" s="31" t="s">
        <v>504</v>
      </c>
      <c r="E478" s="32">
        <v>505</v>
      </c>
      <c r="F478" s="33">
        <v>2646.7505000000001</v>
      </c>
      <c r="G478" s="34">
        <v>0</v>
      </c>
      <c r="H478" s="34">
        <v>2646.7505000000001</v>
      </c>
      <c r="I478" s="34">
        <v>13810.625029999999</v>
      </c>
      <c r="J478" s="34">
        <v>0.16914999999999999</v>
      </c>
      <c r="K478" s="34">
        <v>13810.794179999999</v>
      </c>
      <c r="L478" s="34">
        <v>2406.4085800000003</v>
      </c>
      <c r="M478" s="34">
        <v>0</v>
      </c>
      <c r="N478" s="34">
        <v>2406.4085800000003</v>
      </c>
      <c r="O478" s="34">
        <v>18863.953260000002</v>
      </c>
      <c r="P478" s="34">
        <v>15664.338460000001</v>
      </c>
      <c r="Q478" s="34">
        <v>0</v>
      </c>
      <c r="R478" s="35">
        <v>15664.338460000001</v>
      </c>
    </row>
    <row r="479" spans="1:18">
      <c r="A479" s="36"/>
      <c r="B479" s="36"/>
      <c r="C479" s="36"/>
      <c r="D479" s="31" t="s">
        <v>503</v>
      </c>
      <c r="E479" s="32">
        <v>177</v>
      </c>
      <c r="F479" s="33">
        <v>6569.77322</v>
      </c>
      <c r="G479" s="34">
        <v>0</v>
      </c>
      <c r="H479" s="34">
        <v>6569.77322</v>
      </c>
      <c r="I479" s="34">
        <v>8632.4932799999988</v>
      </c>
      <c r="J479" s="34">
        <v>7.4594799999999992</v>
      </c>
      <c r="K479" s="34">
        <v>8639.9527600000001</v>
      </c>
      <c r="L479" s="34">
        <v>2513.37005</v>
      </c>
      <c r="M479" s="34">
        <v>0.38951999999999998</v>
      </c>
      <c r="N479" s="34">
        <v>2513.7595699999997</v>
      </c>
      <c r="O479" s="34">
        <v>17723.485550000001</v>
      </c>
      <c r="P479" s="34">
        <v>17644.521100000002</v>
      </c>
      <c r="Q479" s="34">
        <v>0</v>
      </c>
      <c r="R479" s="35">
        <v>17644.521100000002</v>
      </c>
    </row>
    <row r="480" spans="1:18">
      <c r="A480" s="36"/>
      <c r="B480" s="36"/>
      <c r="C480" s="36"/>
      <c r="D480" s="31" t="s">
        <v>505</v>
      </c>
      <c r="E480" s="32">
        <v>710</v>
      </c>
      <c r="F480" s="33">
        <v>1243.84448</v>
      </c>
      <c r="G480" s="34">
        <v>0</v>
      </c>
      <c r="H480" s="34">
        <v>1243.84448</v>
      </c>
      <c r="I480" s="34">
        <v>4985.77585</v>
      </c>
      <c r="J480" s="34">
        <v>0</v>
      </c>
      <c r="K480" s="34">
        <v>4985.77585</v>
      </c>
      <c r="L480" s="34">
        <v>290.27631000000002</v>
      </c>
      <c r="M480" s="34">
        <v>0</v>
      </c>
      <c r="N480" s="34">
        <v>290.27631000000002</v>
      </c>
      <c r="O480" s="34">
        <v>6519.8966399999999</v>
      </c>
      <c r="P480" s="34">
        <v>6137.0073899999998</v>
      </c>
      <c r="Q480" s="34">
        <v>0</v>
      </c>
      <c r="R480" s="35">
        <v>6137.0073899999998</v>
      </c>
    </row>
    <row r="481" spans="1:18">
      <c r="A481" s="36"/>
      <c r="B481" s="36"/>
      <c r="C481" s="31" t="s">
        <v>498</v>
      </c>
      <c r="D481" s="31" t="s">
        <v>506</v>
      </c>
      <c r="E481" s="32">
        <v>179</v>
      </c>
      <c r="F481" s="33">
        <v>19871.713090000001</v>
      </c>
      <c r="G481" s="34">
        <v>0</v>
      </c>
      <c r="H481" s="34">
        <v>19871.713090000001</v>
      </c>
      <c r="I481" s="34">
        <v>83470.541639999996</v>
      </c>
      <c r="J481" s="34">
        <v>286.01596999999998</v>
      </c>
      <c r="K481" s="34">
        <v>83756.557610000003</v>
      </c>
      <c r="L481" s="34">
        <v>10275.31568</v>
      </c>
      <c r="M481" s="34">
        <v>2210.99341</v>
      </c>
      <c r="N481" s="34">
        <v>12486.309090000001</v>
      </c>
      <c r="O481" s="34">
        <v>116114.57979</v>
      </c>
      <c r="P481" s="34">
        <v>105909.1565</v>
      </c>
      <c r="Q481" s="34">
        <v>0</v>
      </c>
      <c r="R481" s="35">
        <v>105909.1565</v>
      </c>
    </row>
    <row r="482" spans="1:18">
      <c r="A482" s="36"/>
      <c r="B482" s="36"/>
      <c r="C482" s="36"/>
      <c r="D482" s="31" t="s">
        <v>507</v>
      </c>
      <c r="E482" s="32">
        <v>625</v>
      </c>
      <c r="F482" s="33">
        <v>2220.9204100000002</v>
      </c>
      <c r="G482" s="34">
        <v>0</v>
      </c>
      <c r="H482" s="34">
        <v>2220.9204100000002</v>
      </c>
      <c r="I482" s="34">
        <v>19097.928190000002</v>
      </c>
      <c r="J482" s="34">
        <v>0</v>
      </c>
      <c r="K482" s="34">
        <v>19097.928190000002</v>
      </c>
      <c r="L482" s="34">
        <v>1553.5521699999999</v>
      </c>
      <c r="M482" s="34">
        <v>17.272950000000002</v>
      </c>
      <c r="N482" s="34">
        <v>1570.8251200000002</v>
      </c>
      <c r="O482" s="34">
        <v>22889.673719999999</v>
      </c>
      <c r="P482" s="34">
        <v>13195.40833</v>
      </c>
      <c r="Q482" s="34">
        <v>0</v>
      </c>
      <c r="R482" s="35">
        <v>13195.40833</v>
      </c>
    </row>
    <row r="483" spans="1:18">
      <c r="A483" s="36"/>
      <c r="B483" s="36"/>
      <c r="C483" s="36"/>
      <c r="D483" s="31" t="s">
        <v>508</v>
      </c>
      <c r="E483" s="32">
        <v>707</v>
      </c>
      <c r="F483" s="33">
        <v>19.635000000000002</v>
      </c>
      <c r="G483" s="34">
        <v>0</v>
      </c>
      <c r="H483" s="34">
        <v>19.635000000000002</v>
      </c>
      <c r="I483" s="34">
        <v>2.009E-2</v>
      </c>
      <c r="J483" s="34">
        <v>0</v>
      </c>
      <c r="K483" s="34">
        <v>2.009E-2</v>
      </c>
      <c r="L483" s="34">
        <v>568.92855000000009</v>
      </c>
      <c r="M483" s="34">
        <v>0</v>
      </c>
      <c r="N483" s="34">
        <v>568.92855000000009</v>
      </c>
      <c r="O483" s="34">
        <v>588.58364000000006</v>
      </c>
      <c r="P483" s="34">
        <v>8911.8142399999997</v>
      </c>
      <c r="Q483" s="34">
        <v>0</v>
      </c>
      <c r="R483" s="35">
        <v>8911.8142399999997</v>
      </c>
    </row>
    <row r="484" spans="1:18">
      <c r="A484" s="36"/>
      <c r="B484" s="36"/>
      <c r="C484" s="31" t="s">
        <v>509</v>
      </c>
      <c r="D484" s="31" t="s">
        <v>509</v>
      </c>
      <c r="E484" s="32">
        <v>182</v>
      </c>
      <c r="F484" s="33">
        <v>14528.250840000001</v>
      </c>
      <c r="G484" s="34">
        <v>0</v>
      </c>
      <c r="H484" s="34">
        <v>14528.250840000001</v>
      </c>
      <c r="I484" s="34">
        <v>38067.041720000001</v>
      </c>
      <c r="J484" s="34">
        <v>36.156769999999995</v>
      </c>
      <c r="K484" s="34">
        <v>38103.198490000002</v>
      </c>
      <c r="L484" s="34">
        <v>2600.23693</v>
      </c>
      <c r="M484" s="34">
        <v>11.527209999999998</v>
      </c>
      <c r="N484" s="34">
        <v>2611.7641400000002</v>
      </c>
      <c r="O484" s="34">
        <v>55243.213470000002</v>
      </c>
      <c r="P484" s="34">
        <v>21152.445760000002</v>
      </c>
      <c r="Q484" s="34">
        <v>0</v>
      </c>
      <c r="R484" s="35">
        <v>21152.445760000002</v>
      </c>
    </row>
    <row r="485" spans="1:18">
      <c r="A485" s="36"/>
      <c r="B485" s="36"/>
      <c r="C485" s="36"/>
      <c r="D485" s="36"/>
      <c r="E485" s="37">
        <v>738</v>
      </c>
      <c r="F485" s="38">
        <v>0</v>
      </c>
      <c r="G485" s="39">
        <v>0</v>
      </c>
      <c r="H485" s="39">
        <v>0</v>
      </c>
      <c r="I485" s="39">
        <v>0</v>
      </c>
      <c r="J485" s="39">
        <v>0</v>
      </c>
      <c r="K485" s="39">
        <v>0</v>
      </c>
      <c r="L485" s="39">
        <v>0</v>
      </c>
      <c r="M485" s="39">
        <v>0</v>
      </c>
      <c r="N485" s="39">
        <v>0</v>
      </c>
      <c r="O485" s="39">
        <v>0</v>
      </c>
      <c r="P485" s="39">
        <v>0</v>
      </c>
      <c r="Q485" s="39">
        <v>0</v>
      </c>
      <c r="R485" s="40">
        <v>0</v>
      </c>
    </row>
    <row r="486" spans="1:18">
      <c r="A486" s="36"/>
      <c r="B486" s="36"/>
      <c r="C486" s="36"/>
      <c r="D486" s="31" t="s">
        <v>510</v>
      </c>
      <c r="E486" s="32">
        <v>649</v>
      </c>
      <c r="F486" s="33">
        <v>483.34546</v>
      </c>
      <c r="G486" s="34">
        <v>0</v>
      </c>
      <c r="H486" s="34">
        <v>483.34546</v>
      </c>
      <c r="I486" s="34">
        <v>6691.3855999999996</v>
      </c>
      <c r="J486" s="34">
        <v>0</v>
      </c>
      <c r="K486" s="34">
        <v>6691.3855999999996</v>
      </c>
      <c r="L486" s="34">
        <v>147.89304000000001</v>
      </c>
      <c r="M486" s="34">
        <v>0</v>
      </c>
      <c r="N486" s="34">
        <v>147.89304000000001</v>
      </c>
      <c r="O486" s="34">
        <v>7322.6241</v>
      </c>
      <c r="P486" s="34">
        <v>4021.3529600000002</v>
      </c>
      <c r="Q486" s="34">
        <v>0</v>
      </c>
      <c r="R486" s="35">
        <v>4021.3529600000002</v>
      </c>
    </row>
    <row r="487" spans="1:18">
      <c r="A487" s="36"/>
      <c r="B487" s="36"/>
      <c r="C487" s="36"/>
      <c r="D487" s="31" t="s">
        <v>511</v>
      </c>
      <c r="E487" s="32">
        <v>183</v>
      </c>
      <c r="F487" s="33">
        <v>10255.774820000001</v>
      </c>
      <c r="G487" s="34">
        <v>0</v>
      </c>
      <c r="H487" s="34">
        <v>10255.774820000001</v>
      </c>
      <c r="I487" s="34">
        <v>25861.16707</v>
      </c>
      <c r="J487" s="34">
        <v>32.195689999999999</v>
      </c>
      <c r="K487" s="34">
        <v>25893.36276</v>
      </c>
      <c r="L487" s="34">
        <v>199.43823999999998</v>
      </c>
      <c r="M487" s="34">
        <v>30.195</v>
      </c>
      <c r="N487" s="34">
        <v>229.63324</v>
      </c>
      <c r="O487" s="34">
        <v>36378.770819999998</v>
      </c>
      <c r="P487" s="34">
        <v>8679.5190299999995</v>
      </c>
      <c r="Q487" s="34">
        <v>0</v>
      </c>
      <c r="R487" s="35">
        <v>8679.5190299999995</v>
      </c>
    </row>
    <row r="488" spans="1:18">
      <c r="A488" s="36"/>
      <c r="B488" s="36"/>
      <c r="C488" s="31" t="s">
        <v>512</v>
      </c>
      <c r="D488" s="31" t="s">
        <v>513</v>
      </c>
      <c r="E488" s="32">
        <v>172</v>
      </c>
      <c r="F488" s="33">
        <v>1079.59709</v>
      </c>
      <c r="G488" s="34">
        <v>0</v>
      </c>
      <c r="H488" s="34">
        <v>1079.59709</v>
      </c>
      <c r="I488" s="34">
        <v>8973.2224900000001</v>
      </c>
      <c r="J488" s="34">
        <v>1.9699999999999999E-2</v>
      </c>
      <c r="K488" s="34">
        <v>8973.242189999999</v>
      </c>
      <c r="L488" s="34">
        <v>507.41285999999997</v>
      </c>
      <c r="M488" s="34">
        <v>0.21471999999999999</v>
      </c>
      <c r="N488" s="34">
        <v>507.62758000000002</v>
      </c>
      <c r="O488" s="34">
        <v>10560.466859999999</v>
      </c>
      <c r="P488" s="34">
        <v>6713.89293</v>
      </c>
      <c r="Q488" s="34">
        <v>0</v>
      </c>
      <c r="R488" s="35">
        <v>6713.89293</v>
      </c>
    </row>
    <row r="489" spans="1:18">
      <c r="A489" s="36"/>
      <c r="B489" s="36"/>
      <c r="C489" s="31" t="s">
        <v>514</v>
      </c>
      <c r="D489" s="31" t="s">
        <v>515</v>
      </c>
      <c r="E489" s="32">
        <v>174</v>
      </c>
      <c r="F489" s="33">
        <v>1195.4289199999998</v>
      </c>
      <c r="G489" s="34">
        <v>0</v>
      </c>
      <c r="H489" s="34">
        <v>1195.4289199999998</v>
      </c>
      <c r="I489" s="34">
        <v>6346.6060199999993</v>
      </c>
      <c r="J489" s="34">
        <v>4.7717299999999998</v>
      </c>
      <c r="K489" s="34">
        <v>6351.3777499999997</v>
      </c>
      <c r="L489" s="34">
        <v>297.19164000000001</v>
      </c>
      <c r="M489" s="34">
        <v>0</v>
      </c>
      <c r="N489" s="34">
        <v>297.19164000000001</v>
      </c>
      <c r="O489" s="34">
        <v>7843.9983099999999</v>
      </c>
      <c r="P489" s="34">
        <v>8531.9031799999993</v>
      </c>
      <c r="Q489" s="34">
        <v>0</v>
      </c>
      <c r="R489" s="35">
        <v>8531.9031799999993</v>
      </c>
    </row>
    <row r="490" spans="1:18">
      <c r="A490" s="36"/>
      <c r="B490" s="36"/>
      <c r="C490" s="31" t="s">
        <v>516</v>
      </c>
      <c r="D490" s="31" t="s">
        <v>516</v>
      </c>
      <c r="E490" s="32">
        <v>504</v>
      </c>
      <c r="F490" s="33">
        <v>3405.8985499999999</v>
      </c>
      <c r="G490" s="34">
        <v>0</v>
      </c>
      <c r="H490" s="34">
        <v>3405.8985499999999</v>
      </c>
      <c r="I490" s="34">
        <v>11068.08784</v>
      </c>
      <c r="J490" s="34">
        <v>0.21243999999999999</v>
      </c>
      <c r="K490" s="34">
        <v>11068.300279999999</v>
      </c>
      <c r="L490" s="34">
        <v>597.11651000000006</v>
      </c>
      <c r="M490" s="34">
        <v>0</v>
      </c>
      <c r="N490" s="34">
        <v>597.11651000000006</v>
      </c>
      <c r="O490" s="34">
        <v>15071.315339999999</v>
      </c>
      <c r="P490" s="34">
        <v>13874.922349999999</v>
      </c>
      <c r="Q490" s="34">
        <v>0</v>
      </c>
      <c r="R490" s="35">
        <v>13874.922349999999</v>
      </c>
    </row>
    <row r="491" spans="1:18">
      <c r="A491" s="36"/>
      <c r="B491" s="36"/>
      <c r="C491" s="36"/>
      <c r="D491" s="31" t="s">
        <v>517</v>
      </c>
      <c r="E491" s="32">
        <v>743</v>
      </c>
      <c r="F491" s="33">
        <v>308.91192999999998</v>
      </c>
      <c r="G491" s="34">
        <v>0</v>
      </c>
      <c r="H491" s="34">
        <v>308.91192999999998</v>
      </c>
      <c r="I491" s="34">
        <v>2016.24937</v>
      </c>
      <c r="J491" s="34">
        <v>0</v>
      </c>
      <c r="K491" s="34">
        <v>2016.24937</v>
      </c>
      <c r="L491" s="34">
        <v>92.460250000000002</v>
      </c>
      <c r="M491" s="34">
        <v>0</v>
      </c>
      <c r="N491" s="34">
        <v>92.460250000000002</v>
      </c>
      <c r="O491" s="34">
        <v>2417.6215499999998</v>
      </c>
      <c r="P491" s="34">
        <v>4831.71828</v>
      </c>
      <c r="Q491" s="34">
        <v>0</v>
      </c>
      <c r="R491" s="35">
        <v>4831.71828</v>
      </c>
    </row>
    <row r="492" spans="1:18">
      <c r="A492" s="36"/>
      <c r="B492" s="36"/>
      <c r="C492" s="31" t="s">
        <v>518</v>
      </c>
      <c r="D492" s="31" t="s">
        <v>518</v>
      </c>
      <c r="E492" s="32">
        <v>181</v>
      </c>
      <c r="F492" s="33">
        <v>643.45756000000006</v>
      </c>
      <c r="G492" s="34">
        <v>0</v>
      </c>
      <c r="H492" s="34">
        <v>643.45756000000006</v>
      </c>
      <c r="I492" s="34">
        <v>5473.7691500000001</v>
      </c>
      <c r="J492" s="34">
        <v>0</v>
      </c>
      <c r="K492" s="34">
        <v>5473.7691500000001</v>
      </c>
      <c r="L492" s="34">
        <v>741.24738000000002</v>
      </c>
      <c r="M492" s="34">
        <v>0.67100000000000004</v>
      </c>
      <c r="N492" s="34">
        <v>741.91837999999996</v>
      </c>
      <c r="O492" s="34">
        <v>6859.14509</v>
      </c>
      <c r="P492" s="34">
        <v>9800.9481099999994</v>
      </c>
      <c r="Q492" s="34">
        <v>0</v>
      </c>
      <c r="R492" s="35">
        <v>9800.9481099999994</v>
      </c>
    </row>
    <row r="493" spans="1:18">
      <c r="A493" s="36"/>
      <c r="B493" s="31" t="s">
        <v>519</v>
      </c>
      <c r="C493" s="31" t="s">
        <v>519</v>
      </c>
      <c r="D493" s="31" t="s">
        <v>520</v>
      </c>
      <c r="E493" s="32">
        <v>598</v>
      </c>
      <c r="F493" s="33">
        <v>2079.0620400000003</v>
      </c>
      <c r="G493" s="34">
        <v>0</v>
      </c>
      <c r="H493" s="34">
        <v>2079.0620400000003</v>
      </c>
      <c r="I493" s="34">
        <v>19978.55112</v>
      </c>
      <c r="J493" s="34">
        <v>0</v>
      </c>
      <c r="K493" s="34">
        <v>19978.55112</v>
      </c>
      <c r="L493" s="34">
        <v>2582.7942799999996</v>
      </c>
      <c r="M493" s="34">
        <v>110.23342</v>
      </c>
      <c r="N493" s="34">
        <v>2693.0277000000001</v>
      </c>
      <c r="O493" s="34">
        <v>24750.64086</v>
      </c>
      <c r="P493" s="34">
        <v>14823.83778</v>
      </c>
      <c r="Q493" s="34">
        <v>0</v>
      </c>
      <c r="R493" s="35">
        <v>14823.83778</v>
      </c>
    </row>
    <row r="494" spans="1:18">
      <c r="A494" s="36"/>
      <c r="B494" s="36"/>
      <c r="C494" s="36"/>
      <c r="D494" s="31" t="s">
        <v>521</v>
      </c>
      <c r="E494" s="32">
        <v>568</v>
      </c>
      <c r="F494" s="33">
        <v>2322.1202699999999</v>
      </c>
      <c r="G494" s="34">
        <v>0</v>
      </c>
      <c r="H494" s="34">
        <v>2322.1202699999999</v>
      </c>
      <c r="I494" s="34">
        <v>24381.425850000003</v>
      </c>
      <c r="J494" s="34">
        <v>0</v>
      </c>
      <c r="K494" s="34">
        <v>24381.425850000003</v>
      </c>
      <c r="L494" s="34">
        <v>2381.8506499999999</v>
      </c>
      <c r="M494" s="34">
        <v>98.601710000000011</v>
      </c>
      <c r="N494" s="34">
        <v>2480.4523599999998</v>
      </c>
      <c r="O494" s="34">
        <v>29183.998480000002</v>
      </c>
      <c r="P494" s="34">
        <v>15912.68894</v>
      </c>
      <c r="Q494" s="34">
        <v>0</v>
      </c>
      <c r="R494" s="35">
        <v>15912.68894</v>
      </c>
    </row>
    <row r="495" spans="1:18">
      <c r="A495" s="36"/>
      <c r="B495" s="36"/>
      <c r="C495" s="36"/>
      <c r="D495" s="31" t="s">
        <v>519</v>
      </c>
      <c r="E495" s="32">
        <v>343</v>
      </c>
      <c r="F495" s="33">
        <v>65523.431380000002</v>
      </c>
      <c r="G495" s="34">
        <v>550.12282999999991</v>
      </c>
      <c r="H495" s="34">
        <v>66073.554210000002</v>
      </c>
      <c r="I495" s="34">
        <v>201218.85484000001</v>
      </c>
      <c r="J495" s="34">
        <v>3182.4644900000003</v>
      </c>
      <c r="K495" s="34">
        <v>204401.31933000003</v>
      </c>
      <c r="L495" s="34">
        <v>24101.40192</v>
      </c>
      <c r="M495" s="34">
        <v>1674.77064</v>
      </c>
      <c r="N495" s="34">
        <v>25776.172559999999</v>
      </c>
      <c r="O495" s="34">
        <v>296251.04610000004</v>
      </c>
      <c r="P495" s="34">
        <v>112654.30220000001</v>
      </c>
      <c r="Q495" s="34">
        <v>0</v>
      </c>
      <c r="R495" s="35">
        <v>112654.30220000001</v>
      </c>
    </row>
    <row r="496" spans="1:18">
      <c r="A496" s="36"/>
      <c r="B496" s="36"/>
      <c r="C496" s="36"/>
      <c r="D496" s="36"/>
      <c r="E496" s="37">
        <v>345</v>
      </c>
      <c r="F496" s="38">
        <v>0.36599999999999999</v>
      </c>
      <c r="G496" s="39">
        <v>0</v>
      </c>
      <c r="H496" s="39">
        <v>0.36599999999999999</v>
      </c>
      <c r="I496" s="39">
        <v>312.52240999999998</v>
      </c>
      <c r="J496" s="39">
        <v>2.7E-4</v>
      </c>
      <c r="K496" s="39">
        <v>312.52267999999998</v>
      </c>
      <c r="L496" s="39">
        <v>23.048099999999998</v>
      </c>
      <c r="M496" s="39">
        <v>0</v>
      </c>
      <c r="N496" s="39">
        <v>23.048099999999998</v>
      </c>
      <c r="O496" s="39">
        <v>335.93678000000006</v>
      </c>
      <c r="P496" s="39">
        <v>383.07222999999999</v>
      </c>
      <c r="Q496" s="39">
        <v>0</v>
      </c>
      <c r="R496" s="40">
        <v>383.07222999999999</v>
      </c>
    </row>
    <row r="497" spans="1:18">
      <c r="A497" s="36"/>
      <c r="B497" s="36"/>
      <c r="C497" s="36"/>
      <c r="D497" s="31" t="s">
        <v>522</v>
      </c>
      <c r="E497" s="32">
        <v>705</v>
      </c>
      <c r="F497" s="33">
        <v>2803.9077900000002</v>
      </c>
      <c r="G497" s="34">
        <v>0</v>
      </c>
      <c r="H497" s="34">
        <v>2803.9077900000002</v>
      </c>
      <c r="I497" s="34">
        <v>13856.552369999999</v>
      </c>
      <c r="J497" s="34">
        <v>0</v>
      </c>
      <c r="K497" s="34">
        <v>13856.552369999999</v>
      </c>
      <c r="L497" s="34">
        <v>2784.64309</v>
      </c>
      <c r="M497" s="34">
        <v>260.81441000000001</v>
      </c>
      <c r="N497" s="34">
        <v>3045.4575</v>
      </c>
      <c r="O497" s="34">
        <v>19705.917659999999</v>
      </c>
      <c r="P497" s="34">
        <v>11237.181919999999</v>
      </c>
      <c r="Q497" s="34">
        <v>0</v>
      </c>
      <c r="R497" s="35">
        <v>11237.181919999999</v>
      </c>
    </row>
    <row r="498" spans="1:18">
      <c r="A498" s="36"/>
      <c r="B498" s="36"/>
      <c r="C498" s="31" t="s">
        <v>523</v>
      </c>
      <c r="D498" s="31" t="s">
        <v>523</v>
      </c>
      <c r="E498" s="32">
        <v>348</v>
      </c>
      <c r="F498" s="33">
        <v>68.148880000000005</v>
      </c>
      <c r="G498" s="34">
        <v>0</v>
      </c>
      <c r="H498" s="34">
        <v>68.148880000000005</v>
      </c>
      <c r="I498" s="34">
        <v>1624.9991299999999</v>
      </c>
      <c r="J498" s="34">
        <v>1.58E-3</v>
      </c>
      <c r="K498" s="34">
        <v>1625.00071</v>
      </c>
      <c r="L498" s="34">
        <v>57.637900000000002</v>
      </c>
      <c r="M498" s="34">
        <v>0</v>
      </c>
      <c r="N498" s="34">
        <v>57.637900000000002</v>
      </c>
      <c r="O498" s="34">
        <v>1750.7874899999999</v>
      </c>
      <c r="P498" s="34">
        <v>303.67553000000004</v>
      </c>
      <c r="Q498" s="34">
        <v>0</v>
      </c>
      <c r="R498" s="35">
        <v>303.67553000000004</v>
      </c>
    </row>
    <row r="499" spans="1:18">
      <c r="A499" s="36"/>
      <c r="B499" s="36"/>
      <c r="C499" s="31" t="s">
        <v>524</v>
      </c>
      <c r="D499" s="31" t="s">
        <v>524</v>
      </c>
      <c r="E499" s="32">
        <v>347</v>
      </c>
      <c r="F499" s="33">
        <v>168.90754999999999</v>
      </c>
      <c r="G499" s="34">
        <v>0</v>
      </c>
      <c r="H499" s="34">
        <v>168.90754999999999</v>
      </c>
      <c r="I499" s="34">
        <v>2357.8000299999999</v>
      </c>
      <c r="J499" s="34">
        <v>1.5153299999999998</v>
      </c>
      <c r="K499" s="34">
        <v>2359.3153600000001</v>
      </c>
      <c r="L499" s="34">
        <v>170.15816000000001</v>
      </c>
      <c r="M499" s="34">
        <v>0</v>
      </c>
      <c r="N499" s="34">
        <v>170.15816000000001</v>
      </c>
      <c r="O499" s="34">
        <v>2698.3810699999999</v>
      </c>
      <c r="P499" s="34">
        <v>1377.85329</v>
      </c>
      <c r="Q499" s="34">
        <v>0</v>
      </c>
      <c r="R499" s="35">
        <v>1377.85329</v>
      </c>
    </row>
    <row r="500" spans="1:18">
      <c r="A500" s="36"/>
      <c r="B500" s="36"/>
      <c r="C500" s="31" t="s">
        <v>525</v>
      </c>
      <c r="D500" s="31" t="s">
        <v>526</v>
      </c>
      <c r="E500" s="32">
        <v>346</v>
      </c>
      <c r="F500" s="33">
        <v>523.41556000000003</v>
      </c>
      <c r="G500" s="34">
        <v>0</v>
      </c>
      <c r="H500" s="34">
        <v>523.41556000000003</v>
      </c>
      <c r="I500" s="34">
        <v>3105.50495</v>
      </c>
      <c r="J500" s="34">
        <v>81.005660000000006</v>
      </c>
      <c r="K500" s="34">
        <v>3186.5106099999998</v>
      </c>
      <c r="L500" s="34">
        <v>371.97023999999999</v>
      </c>
      <c r="M500" s="34">
        <v>0</v>
      </c>
      <c r="N500" s="34">
        <v>371.97023999999999</v>
      </c>
      <c r="O500" s="34">
        <v>4081.8964100000003</v>
      </c>
      <c r="P500" s="34">
        <v>1429.91275</v>
      </c>
      <c r="Q500" s="34">
        <v>0</v>
      </c>
      <c r="R500" s="35">
        <v>1429.91275</v>
      </c>
    </row>
    <row r="501" spans="1:18">
      <c r="A501" s="36"/>
      <c r="B501" s="31" t="s">
        <v>527</v>
      </c>
      <c r="C501" s="31" t="s">
        <v>528</v>
      </c>
      <c r="D501" s="31" t="s">
        <v>529</v>
      </c>
      <c r="E501" s="32">
        <v>97</v>
      </c>
      <c r="F501" s="33">
        <v>572.30079000000001</v>
      </c>
      <c r="G501" s="34">
        <v>0</v>
      </c>
      <c r="H501" s="34">
        <v>572.30079000000001</v>
      </c>
      <c r="I501" s="34">
        <v>7806.1229499999999</v>
      </c>
      <c r="J501" s="34">
        <v>4.6183999999999994</v>
      </c>
      <c r="K501" s="34">
        <v>7810.7413499999993</v>
      </c>
      <c r="L501" s="34">
        <v>688.80805000000009</v>
      </c>
      <c r="M501" s="34">
        <v>0.33550000000000002</v>
      </c>
      <c r="N501" s="34">
        <v>689.14355</v>
      </c>
      <c r="O501" s="34">
        <v>9072.1856900000002</v>
      </c>
      <c r="P501" s="34">
        <v>8616.3811400000013</v>
      </c>
      <c r="Q501" s="34">
        <v>0</v>
      </c>
      <c r="R501" s="35">
        <v>8616.3811400000013</v>
      </c>
    </row>
    <row r="502" spans="1:18">
      <c r="A502" s="36"/>
      <c r="B502" s="36"/>
      <c r="C502" s="31" t="s">
        <v>527</v>
      </c>
      <c r="D502" s="31" t="s">
        <v>527</v>
      </c>
      <c r="E502" s="32">
        <v>96</v>
      </c>
      <c r="F502" s="33">
        <v>24628.828890000001</v>
      </c>
      <c r="G502" s="34">
        <v>6713.9125300000005</v>
      </c>
      <c r="H502" s="34">
        <v>31342.741420000002</v>
      </c>
      <c r="I502" s="34">
        <v>75265.700700000001</v>
      </c>
      <c r="J502" s="34">
        <v>877.23877000000005</v>
      </c>
      <c r="K502" s="34">
        <v>76142.939469999998</v>
      </c>
      <c r="L502" s="34">
        <v>14156.097800000001</v>
      </c>
      <c r="M502" s="34">
        <v>1395.7676299999998</v>
      </c>
      <c r="N502" s="34">
        <v>15551.86543</v>
      </c>
      <c r="O502" s="34">
        <v>123037.54631999999</v>
      </c>
      <c r="P502" s="34">
        <v>125722.06970000001</v>
      </c>
      <c r="Q502" s="34">
        <v>0</v>
      </c>
      <c r="R502" s="35">
        <v>125722.06970000001</v>
      </c>
    </row>
    <row r="503" spans="1:18">
      <c r="A503" s="36"/>
      <c r="B503" s="36"/>
      <c r="C503" s="31" t="s">
        <v>530</v>
      </c>
      <c r="D503" s="31" t="s">
        <v>531</v>
      </c>
      <c r="E503" s="32">
        <v>641</v>
      </c>
      <c r="F503" s="33">
        <v>208.94475</v>
      </c>
      <c r="G503" s="34">
        <v>0</v>
      </c>
      <c r="H503" s="34">
        <v>208.94475</v>
      </c>
      <c r="I503" s="34">
        <v>569.52297999999996</v>
      </c>
      <c r="J503" s="34">
        <v>9.8925200000000011</v>
      </c>
      <c r="K503" s="34">
        <v>579.41549999999995</v>
      </c>
      <c r="L503" s="34">
        <v>696.4585699999999</v>
      </c>
      <c r="M503" s="34">
        <v>38.624370000000006</v>
      </c>
      <c r="N503" s="34">
        <v>735.08293999999989</v>
      </c>
      <c r="O503" s="34">
        <v>1523.44319</v>
      </c>
      <c r="P503" s="34">
        <v>23157.430980000001</v>
      </c>
      <c r="Q503" s="34">
        <v>0</v>
      </c>
      <c r="R503" s="35">
        <v>23157.430980000001</v>
      </c>
    </row>
    <row r="504" spans="1:18">
      <c r="A504" s="36"/>
      <c r="B504" s="36"/>
      <c r="C504" s="36"/>
      <c r="D504" s="36"/>
      <c r="E504" s="37">
        <v>830</v>
      </c>
      <c r="F504" s="38">
        <v>0</v>
      </c>
      <c r="G504" s="39">
        <v>0</v>
      </c>
      <c r="H504" s="39">
        <v>0</v>
      </c>
      <c r="I504" s="39">
        <v>0</v>
      </c>
      <c r="J504" s="39">
        <v>0</v>
      </c>
      <c r="K504" s="39">
        <v>0</v>
      </c>
      <c r="L504" s="39">
        <v>59.886800000000001</v>
      </c>
      <c r="M504" s="39">
        <v>2.3489999999999997E-2</v>
      </c>
      <c r="N504" s="39">
        <v>59.910290000000003</v>
      </c>
      <c r="O504" s="39">
        <v>59.910290000000003</v>
      </c>
      <c r="P504" s="39">
        <v>11678.622859999999</v>
      </c>
      <c r="Q504" s="39">
        <v>0</v>
      </c>
      <c r="R504" s="40">
        <v>11678.622859999999</v>
      </c>
    </row>
    <row r="505" spans="1:18">
      <c r="A505" s="36"/>
      <c r="B505" s="36"/>
      <c r="C505" s="36"/>
      <c r="D505" s="31" t="s">
        <v>530</v>
      </c>
      <c r="E505" s="32">
        <v>600</v>
      </c>
      <c r="F505" s="33">
        <v>584.16996999999992</v>
      </c>
      <c r="G505" s="34">
        <v>0</v>
      </c>
      <c r="H505" s="34">
        <v>584.16996999999992</v>
      </c>
      <c r="I505" s="34">
        <v>11893.457630000001</v>
      </c>
      <c r="J505" s="34">
        <v>0</v>
      </c>
      <c r="K505" s="34">
        <v>11893.457630000001</v>
      </c>
      <c r="L505" s="34">
        <v>1273.9946599999998</v>
      </c>
      <c r="M505" s="34">
        <v>0</v>
      </c>
      <c r="N505" s="34">
        <v>1273.9946599999998</v>
      </c>
      <c r="O505" s="34">
        <v>13751.62226</v>
      </c>
      <c r="P505" s="34">
        <v>7827.82071</v>
      </c>
      <c r="Q505" s="34">
        <v>0</v>
      </c>
      <c r="R505" s="35">
        <v>7827.82071</v>
      </c>
    </row>
    <row r="506" spans="1:18">
      <c r="A506" s="36"/>
      <c r="B506" s="31" t="s">
        <v>408</v>
      </c>
      <c r="C506" s="31" t="s">
        <v>532</v>
      </c>
      <c r="D506" s="31" t="s">
        <v>533</v>
      </c>
      <c r="E506" s="32">
        <v>609</v>
      </c>
      <c r="F506" s="33">
        <v>1677.1693899999998</v>
      </c>
      <c r="G506" s="34">
        <v>0</v>
      </c>
      <c r="H506" s="34">
        <v>1677.1693899999998</v>
      </c>
      <c r="I506" s="34">
        <v>3930.3814500000003</v>
      </c>
      <c r="J506" s="34">
        <v>0</v>
      </c>
      <c r="K506" s="34">
        <v>3930.3814500000003</v>
      </c>
      <c r="L506" s="34">
        <v>698.4163299999999</v>
      </c>
      <c r="M506" s="34">
        <v>0</v>
      </c>
      <c r="N506" s="34">
        <v>698.4163299999999</v>
      </c>
      <c r="O506" s="34">
        <v>6305.9671699999999</v>
      </c>
      <c r="P506" s="34">
        <v>10682.845599999999</v>
      </c>
      <c r="Q506" s="34">
        <v>0</v>
      </c>
      <c r="R506" s="35">
        <v>10682.845599999999</v>
      </c>
    </row>
    <row r="507" spans="1:18">
      <c r="A507" s="36"/>
      <c r="B507" s="36"/>
      <c r="C507" s="36"/>
      <c r="D507" s="31" t="s">
        <v>534</v>
      </c>
      <c r="E507" s="32">
        <v>849</v>
      </c>
      <c r="F507" s="33">
        <v>0</v>
      </c>
      <c r="G507" s="34">
        <v>0</v>
      </c>
      <c r="H507" s="34">
        <v>0</v>
      </c>
      <c r="I507" s="34">
        <v>0</v>
      </c>
      <c r="J507" s="34">
        <v>0</v>
      </c>
      <c r="K507" s="34">
        <v>0</v>
      </c>
      <c r="L507" s="34">
        <v>715.53495999999996</v>
      </c>
      <c r="M507" s="34">
        <v>3.5261100000000001</v>
      </c>
      <c r="N507" s="34">
        <v>719.06106999999997</v>
      </c>
      <c r="O507" s="34">
        <v>719.06106999999997</v>
      </c>
      <c r="P507" s="34">
        <v>0</v>
      </c>
      <c r="Q507" s="34">
        <v>0</v>
      </c>
      <c r="R507" s="35">
        <v>0</v>
      </c>
    </row>
    <row r="508" spans="1:18">
      <c r="A508" s="36"/>
      <c r="B508" s="36"/>
      <c r="C508" s="36"/>
      <c r="D508" s="31" t="s">
        <v>535</v>
      </c>
      <c r="E508" s="32">
        <v>184</v>
      </c>
      <c r="F508" s="33">
        <v>24689.93792</v>
      </c>
      <c r="G508" s="34">
        <v>10142.342990000001</v>
      </c>
      <c r="H508" s="34">
        <v>34832.280909999994</v>
      </c>
      <c r="I508" s="34">
        <v>98589.079030000008</v>
      </c>
      <c r="J508" s="34">
        <v>742.52356999999995</v>
      </c>
      <c r="K508" s="34">
        <v>99331.602599999998</v>
      </c>
      <c r="L508" s="34">
        <v>18795.296770000001</v>
      </c>
      <c r="M508" s="34">
        <v>1446.6281899999999</v>
      </c>
      <c r="N508" s="34">
        <v>20241.92496</v>
      </c>
      <c r="O508" s="34">
        <v>154405.80846999999</v>
      </c>
      <c r="P508" s="34">
        <v>246594.68687999999</v>
      </c>
      <c r="Q508" s="34">
        <v>0</v>
      </c>
      <c r="R508" s="35">
        <v>246594.68687999999</v>
      </c>
    </row>
    <row r="509" spans="1:18">
      <c r="A509" s="36"/>
      <c r="B509" s="36"/>
      <c r="C509" s="36"/>
      <c r="D509" s="31" t="s">
        <v>536</v>
      </c>
      <c r="E509" s="32">
        <v>741</v>
      </c>
      <c r="F509" s="33">
        <v>0</v>
      </c>
      <c r="G509" s="34">
        <v>0</v>
      </c>
      <c r="H509" s="34">
        <v>0</v>
      </c>
      <c r="I509" s="34">
        <v>0</v>
      </c>
      <c r="J509" s="34">
        <v>0</v>
      </c>
      <c r="K509" s="34">
        <v>0</v>
      </c>
      <c r="L509" s="34">
        <v>0</v>
      </c>
      <c r="M509" s="34">
        <v>0</v>
      </c>
      <c r="N509" s="34">
        <v>0</v>
      </c>
      <c r="O509" s="34">
        <v>0</v>
      </c>
      <c r="P509" s="34">
        <v>0</v>
      </c>
      <c r="Q509" s="34">
        <v>0</v>
      </c>
      <c r="R509" s="35">
        <v>0</v>
      </c>
    </row>
    <row r="510" spans="1:18">
      <c r="A510" s="36"/>
      <c r="B510" s="36"/>
      <c r="C510" s="31" t="s">
        <v>537</v>
      </c>
      <c r="D510" s="31" t="s">
        <v>537</v>
      </c>
      <c r="E510" s="32">
        <v>506</v>
      </c>
      <c r="F510" s="33">
        <v>19243.685300000001</v>
      </c>
      <c r="G510" s="34">
        <v>0</v>
      </c>
      <c r="H510" s="34">
        <v>19243.685300000001</v>
      </c>
      <c r="I510" s="34">
        <v>58923.428119999997</v>
      </c>
      <c r="J510" s="34">
        <v>35.25056</v>
      </c>
      <c r="K510" s="34">
        <v>58958.678679999997</v>
      </c>
      <c r="L510" s="34">
        <v>2127.87329</v>
      </c>
      <c r="M510" s="34">
        <v>7.0488599999999995</v>
      </c>
      <c r="N510" s="34">
        <v>2134.9221499999999</v>
      </c>
      <c r="O510" s="34">
        <v>80337.286129999993</v>
      </c>
      <c r="P510" s="34">
        <v>18651.10586</v>
      </c>
      <c r="Q510" s="34">
        <v>0</v>
      </c>
      <c r="R510" s="35">
        <v>18651.10586</v>
      </c>
    </row>
    <row r="511" spans="1:18">
      <c r="A511" s="36"/>
      <c r="B511" s="36"/>
      <c r="C511" s="36"/>
      <c r="D511" s="31" t="s">
        <v>538</v>
      </c>
      <c r="E511" s="32">
        <v>697</v>
      </c>
      <c r="F511" s="33">
        <v>4754.7829099999999</v>
      </c>
      <c r="G511" s="34">
        <v>0</v>
      </c>
      <c r="H511" s="34">
        <v>4754.7829099999999</v>
      </c>
      <c r="I511" s="34">
        <v>10147.3694</v>
      </c>
      <c r="J511" s="34">
        <v>0</v>
      </c>
      <c r="K511" s="34">
        <v>10147.3694</v>
      </c>
      <c r="L511" s="34">
        <v>262.28219000000001</v>
      </c>
      <c r="M511" s="34">
        <v>0</v>
      </c>
      <c r="N511" s="34">
        <v>262.28219000000001</v>
      </c>
      <c r="O511" s="34">
        <v>15164.434499999999</v>
      </c>
      <c r="P511" s="34">
        <v>6073.4009400000004</v>
      </c>
      <c r="Q511" s="34">
        <v>0</v>
      </c>
      <c r="R511" s="35">
        <v>6073.4009400000004</v>
      </c>
    </row>
    <row r="512" spans="1:18">
      <c r="A512" s="36"/>
      <c r="B512" s="36"/>
      <c r="C512" s="31" t="s">
        <v>539</v>
      </c>
      <c r="D512" s="31" t="s">
        <v>540</v>
      </c>
      <c r="E512" s="32">
        <v>185</v>
      </c>
      <c r="F512" s="33">
        <v>25666.177449999999</v>
      </c>
      <c r="G512" s="34">
        <v>0</v>
      </c>
      <c r="H512" s="34">
        <v>25666.177449999999</v>
      </c>
      <c r="I512" s="34">
        <v>18958.77173</v>
      </c>
      <c r="J512" s="34">
        <v>4.6984700000000004</v>
      </c>
      <c r="K512" s="34">
        <v>18963.4702</v>
      </c>
      <c r="L512" s="34">
        <v>757.64200000000005</v>
      </c>
      <c r="M512" s="34">
        <v>0</v>
      </c>
      <c r="N512" s="34">
        <v>757.64200000000005</v>
      </c>
      <c r="O512" s="34">
        <v>45387.289649999999</v>
      </c>
      <c r="P512" s="34">
        <v>17533.640230000001</v>
      </c>
      <c r="Q512" s="34">
        <v>0</v>
      </c>
      <c r="R512" s="35">
        <v>17533.640230000001</v>
      </c>
    </row>
    <row r="513" spans="1:18">
      <c r="A513" s="36"/>
      <c r="B513" s="36"/>
      <c r="C513" s="31" t="s">
        <v>541</v>
      </c>
      <c r="D513" s="31" t="s">
        <v>541</v>
      </c>
      <c r="E513" s="32">
        <v>507</v>
      </c>
      <c r="F513" s="33">
        <v>99.338470000000001</v>
      </c>
      <c r="G513" s="34">
        <v>0</v>
      </c>
      <c r="H513" s="34">
        <v>99.338470000000001</v>
      </c>
      <c r="I513" s="34">
        <v>1018.9011700000001</v>
      </c>
      <c r="J513" s="34">
        <v>1.1043000000000001</v>
      </c>
      <c r="K513" s="34">
        <v>1020.0054699999999</v>
      </c>
      <c r="L513" s="34">
        <v>14.550190000000001</v>
      </c>
      <c r="M513" s="34">
        <v>0</v>
      </c>
      <c r="N513" s="34">
        <v>14.550190000000001</v>
      </c>
      <c r="O513" s="34">
        <v>1133.8941299999999</v>
      </c>
      <c r="P513" s="34">
        <v>5179.8980700000002</v>
      </c>
      <c r="Q513" s="34">
        <v>0</v>
      </c>
      <c r="R513" s="35">
        <v>5179.8980700000002</v>
      </c>
    </row>
    <row r="514" spans="1:18">
      <c r="A514" s="31" t="s">
        <v>542</v>
      </c>
      <c r="B514" s="31" t="s">
        <v>30</v>
      </c>
      <c r="C514" s="31" t="s">
        <v>33</v>
      </c>
      <c r="D514" s="31" t="s">
        <v>33</v>
      </c>
      <c r="E514" s="32">
        <v>21</v>
      </c>
      <c r="F514" s="33">
        <v>0</v>
      </c>
      <c r="G514" s="34">
        <v>0</v>
      </c>
      <c r="H514" s="34">
        <v>0</v>
      </c>
      <c r="I514" s="34">
        <v>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6817.4813199999999</v>
      </c>
      <c r="Q514" s="34">
        <v>0</v>
      </c>
      <c r="R514" s="35">
        <v>6817.4813199999999</v>
      </c>
    </row>
    <row r="515" spans="1:18">
      <c r="A515" s="36"/>
      <c r="B515" s="36"/>
      <c r="C515" s="31" t="s">
        <v>34</v>
      </c>
      <c r="D515" s="31" t="s">
        <v>35</v>
      </c>
      <c r="E515" s="32">
        <v>27</v>
      </c>
      <c r="F515" s="33">
        <v>0</v>
      </c>
      <c r="G515" s="34">
        <v>0</v>
      </c>
      <c r="H515" s="34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v>0</v>
      </c>
      <c r="N515" s="34">
        <v>0</v>
      </c>
      <c r="O515" s="34">
        <v>0</v>
      </c>
      <c r="P515" s="34">
        <v>9426.2918200000004</v>
      </c>
      <c r="Q515" s="34">
        <v>83.817119999999989</v>
      </c>
      <c r="R515" s="35">
        <v>9510.1089400000001</v>
      </c>
    </row>
    <row r="516" spans="1:18">
      <c r="A516" s="36"/>
      <c r="B516" s="31" t="s">
        <v>48</v>
      </c>
      <c r="C516" s="31" t="s">
        <v>50</v>
      </c>
      <c r="D516" s="31" t="s">
        <v>50</v>
      </c>
      <c r="E516" s="32">
        <v>19</v>
      </c>
      <c r="F516" s="33">
        <v>0</v>
      </c>
      <c r="G516" s="34">
        <v>0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0</v>
      </c>
      <c r="O516" s="34">
        <v>0</v>
      </c>
      <c r="P516" s="34">
        <v>8585.2628299999997</v>
      </c>
      <c r="Q516" s="34">
        <v>0</v>
      </c>
      <c r="R516" s="35">
        <v>8585.2628299999997</v>
      </c>
    </row>
    <row r="517" spans="1:18">
      <c r="A517" s="36"/>
      <c r="B517" s="36"/>
      <c r="C517" s="31" t="s">
        <v>55</v>
      </c>
      <c r="D517" s="31" t="s">
        <v>56</v>
      </c>
      <c r="E517" s="32">
        <v>37</v>
      </c>
      <c r="F517" s="33">
        <v>0</v>
      </c>
      <c r="G517" s="34">
        <v>0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v>0</v>
      </c>
      <c r="N517" s="34">
        <v>0</v>
      </c>
      <c r="O517" s="34">
        <v>0</v>
      </c>
      <c r="P517" s="34">
        <v>14019.722320000001</v>
      </c>
      <c r="Q517" s="34">
        <v>210.91073</v>
      </c>
      <c r="R517" s="35">
        <v>14230.63305</v>
      </c>
    </row>
    <row r="518" spans="1:18">
      <c r="A518" s="36"/>
      <c r="B518" s="31" t="s">
        <v>86</v>
      </c>
      <c r="C518" s="31" t="s">
        <v>87</v>
      </c>
      <c r="D518" s="31" t="s">
        <v>87</v>
      </c>
      <c r="E518" s="32">
        <v>63</v>
      </c>
      <c r="F518" s="33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34">
        <v>8914.6743399999996</v>
      </c>
      <c r="Q518" s="34">
        <v>0</v>
      </c>
      <c r="R518" s="35">
        <v>8914.6743399999996</v>
      </c>
    </row>
    <row r="519" spans="1:18">
      <c r="A519" s="36"/>
      <c r="B519" s="36"/>
      <c r="C519" s="31" t="s">
        <v>89</v>
      </c>
      <c r="D519" s="31" t="s">
        <v>89</v>
      </c>
      <c r="E519" s="32">
        <v>31</v>
      </c>
      <c r="F519" s="33">
        <v>0</v>
      </c>
      <c r="G519" s="34">
        <v>0</v>
      </c>
      <c r="H519" s="34">
        <v>0</v>
      </c>
      <c r="I519" s="34">
        <v>0</v>
      </c>
      <c r="J519" s="34">
        <v>0</v>
      </c>
      <c r="K519" s="34">
        <v>0</v>
      </c>
      <c r="L519" s="34">
        <v>0</v>
      </c>
      <c r="M519" s="34">
        <v>0</v>
      </c>
      <c r="N519" s="34">
        <v>0</v>
      </c>
      <c r="O519" s="34">
        <v>0</v>
      </c>
      <c r="P519" s="34">
        <v>12811.107800000002</v>
      </c>
      <c r="Q519" s="34">
        <v>0</v>
      </c>
      <c r="R519" s="35">
        <v>12811.107800000002</v>
      </c>
    </row>
    <row r="520" spans="1:18">
      <c r="A520" s="36"/>
      <c r="B520" s="31" t="s">
        <v>103</v>
      </c>
      <c r="C520" s="31" t="s">
        <v>103</v>
      </c>
      <c r="D520" s="31" t="s">
        <v>104</v>
      </c>
      <c r="E520" s="32">
        <v>8</v>
      </c>
      <c r="F520" s="33">
        <v>0</v>
      </c>
      <c r="G520" s="34">
        <v>0</v>
      </c>
      <c r="H520" s="34">
        <v>0</v>
      </c>
      <c r="I520" s="34">
        <v>0</v>
      </c>
      <c r="J520" s="34">
        <v>0</v>
      </c>
      <c r="K520" s="34">
        <v>0</v>
      </c>
      <c r="L520" s="34">
        <v>0</v>
      </c>
      <c r="M520" s="34">
        <v>0</v>
      </c>
      <c r="N520" s="34">
        <v>0</v>
      </c>
      <c r="O520" s="34">
        <v>0</v>
      </c>
      <c r="P520" s="34">
        <v>6699.9612500000003</v>
      </c>
      <c r="Q520" s="34">
        <v>0</v>
      </c>
      <c r="R520" s="35">
        <v>6699.9612500000003</v>
      </c>
    </row>
    <row r="521" spans="1:18">
      <c r="A521" s="36"/>
      <c r="B521" s="36"/>
      <c r="C521" s="31" t="s">
        <v>110</v>
      </c>
      <c r="D521" s="31" t="s">
        <v>110</v>
      </c>
      <c r="E521" s="32">
        <v>67</v>
      </c>
      <c r="F521" s="33">
        <v>0</v>
      </c>
      <c r="G521" s="34">
        <v>0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4620.6061300000001</v>
      </c>
      <c r="Q521" s="34">
        <v>0</v>
      </c>
      <c r="R521" s="35">
        <v>4620.6061300000001</v>
      </c>
    </row>
    <row r="522" spans="1:18">
      <c r="A522" s="36"/>
      <c r="B522" s="36"/>
      <c r="C522" s="31" t="s">
        <v>122</v>
      </c>
      <c r="D522" s="31" t="s">
        <v>124</v>
      </c>
      <c r="E522" s="32">
        <v>72</v>
      </c>
      <c r="F522" s="33">
        <v>0</v>
      </c>
      <c r="G522" s="34">
        <v>0</v>
      </c>
      <c r="H522" s="34">
        <v>0</v>
      </c>
      <c r="I522" s="34">
        <v>0</v>
      </c>
      <c r="J522" s="34">
        <v>0</v>
      </c>
      <c r="K522" s="34">
        <v>0</v>
      </c>
      <c r="L522" s="34">
        <v>0</v>
      </c>
      <c r="M522" s="34">
        <v>0</v>
      </c>
      <c r="N522" s="34">
        <v>0</v>
      </c>
      <c r="O522" s="34">
        <v>0</v>
      </c>
      <c r="P522" s="34">
        <v>6649.3935599999995</v>
      </c>
      <c r="Q522" s="34">
        <v>0</v>
      </c>
      <c r="R522" s="35">
        <v>6649.3935599999995</v>
      </c>
    </row>
    <row r="523" spans="1:18">
      <c r="A523" s="36"/>
      <c r="B523" s="31" t="s">
        <v>133</v>
      </c>
      <c r="C523" s="31" t="s">
        <v>134</v>
      </c>
      <c r="D523" s="31" t="s">
        <v>133</v>
      </c>
      <c r="E523" s="32">
        <v>11</v>
      </c>
      <c r="F523" s="33">
        <v>0</v>
      </c>
      <c r="G523" s="34">
        <v>0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v>0</v>
      </c>
      <c r="O523" s="34">
        <v>0</v>
      </c>
      <c r="P523" s="34">
        <v>16086.471119999998</v>
      </c>
      <c r="Q523" s="34">
        <v>0</v>
      </c>
      <c r="R523" s="35">
        <v>16086.471119999998</v>
      </c>
    </row>
    <row r="524" spans="1:18">
      <c r="A524" s="36"/>
      <c r="B524" s="36"/>
      <c r="C524" s="31" t="s">
        <v>139</v>
      </c>
      <c r="D524" s="31" t="s">
        <v>140</v>
      </c>
      <c r="E524" s="32">
        <v>30</v>
      </c>
      <c r="F524" s="33">
        <v>0</v>
      </c>
      <c r="G524" s="34">
        <v>0</v>
      </c>
      <c r="H524" s="34">
        <v>0</v>
      </c>
      <c r="I524" s="34">
        <v>0</v>
      </c>
      <c r="J524" s="34">
        <v>0</v>
      </c>
      <c r="K524" s="34">
        <v>0</v>
      </c>
      <c r="L524" s="34">
        <v>0</v>
      </c>
      <c r="M524" s="34">
        <v>0</v>
      </c>
      <c r="N524" s="34">
        <v>0</v>
      </c>
      <c r="O524" s="34">
        <v>0</v>
      </c>
      <c r="P524" s="34">
        <v>12173.19277</v>
      </c>
      <c r="Q524" s="34">
        <v>0</v>
      </c>
      <c r="R524" s="35">
        <v>12173.19277</v>
      </c>
    </row>
    <row r="525" spans="1:18">
      <c r="A525" s="36"/>
      <c r="B525" s="31" t="s">
        <v>161</v>
      </c>
      <c r="C525" s="31" t="s">
        <v>161</v>
      </c>
      <c r="D525" s="31" t="s">
        <v>161</v>
      </c>
      <c r="E525" s="32">
        <v>9</v>
      </c>
      <c r="F525" s="33">
        <v>0</v>
      </c>
      <c r="G525" s="34">
        <v>0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v>0</v>
      </c>
      <c r="O525" s="34">
        <v>0</v>
      </c>
      <c r="P525" s="34">
        <v>16635.283480000002</v>
      </c>
      <c r="Q525" s="34">
        <v>0</v>
      </c>
      <c r="R525" s="35">
        <v>16635.283480000002</v>
      </c>
    </row>
    <row r="526" spans="1:18">
      <c r="A526" s="36"/>
      <c r="B526" s="36"/>
      <c r="C526" s="31" t="s">
        <v>166</v>
      </c>
      <c r="D526" s="31" t="s">
        <v>166</v>
      </c>
      <c r="E526" s="32">
        <v>69</v>
      </c>
      <c r="F526" s="33">
        <v>0</v>
      </c>
      <c r="G526" s="34">
        <v>0</v>
      </c>
      <c r="H526" s="34">
        <v>0</v>
      </c>
      <c r="I526" s="34">
        <v>0</v>
      </c>
      <c r="J526" s="34">
        <v>0</v>
      </c>
      <c r="K526" s="34">
        <v>0</v>
      </c>
      <c r="L526" s="34">
        <v>0</v>
      </c>
      <c r="M526" s="34">
        <v>0</v>
      </c>
      <c r="N526" s="34">
        <v>0</v>
      </c>
      <c r="O526" s="34">
        <v>0</v>
      </c>
      <c r="P526" s="34">
        <v>11705.265359999999</v>
      </c>
      <c r="Q526" s="34">
        <v>0</v>
      </c>
      <c r="R526" s="35">
        <v>11705.265359999999</v>
      </c>
    </row>
    <row r="527" spans="1:18">
      <c r="A527" s="36"/>
      <c r="B527" s="36"/>
      <c r="C527" s="31" t="s">
        <v>179</v>
      </c>
      <c r="D527" s="31" t="s">
        <v>179</v>
      </c>
      <c r="E527" s="32">
        <v>28</v>
      </c>
      <c r="F527" s="33">
        <v>0</v>
      </c>
      <c r="G527" s="34">
        <v>0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14921.62299</v>
      </c>
      <c r="Q527" s="34">
        <v>0</v>
      </c>
      <c r="R527" s="35">
        <v>14921.62299</v>
      </c>
    </row>
    <row r="528" spans="1:18">
      <c r="A528" s="36"/>
      <c r="B528" s="31" t="s">
        <v>198</v>
      </c>
      <c r="C528" s="31" t="s">
        <v>202</v>
      </c>
      <c r="D528" s="31" t="s">
        <v>203</v>
      </c>
      <c r="E528" s="32">
        <v>73</v>
      </c>
      <c r="F528" s="33">
        <v>0</v>
      </c>
      <c r="G528" s="34">
        <v>0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v>0</v>
      </c>
      <c r="O528" s="34">
        <v>0</v>
      </c>
      <c r="P528" s="34">
        <v>6521.8610099999996</v>
      </c>
      <c r="Q528" s="34">
        <v>0</v>
      </c>
      <c r="R528" s="35">
        <v>6521.8610099999996</v>
      </c>
    </row>
    <row r="529" spans="1:28">
      <c r="A529" s="36"/>
      <c r="B529" s="36"/>
      <c r="C529" s="31" t="s">
        <v>198</v>
      </c>
      <c r="D529" s="31" t="s">
        <v>198</v>
      </c>
      <c r="E529" s="32">
        <v>7</v>
      </c>
      <c r="F529" s="33">
        <v>0</v>
      </c>
      <c r="G529" s="34">
        <v>0</v>
      </c>
      <c r="H529" s="34">
        <v>0</v>
      </c>
      <c r="I529" s="34">
        <v>0</v>
      </c>
      <c r="J529" s="34">
        <v>0</v>
      </c>
      <c r="K529" s="34">
        <v>0</v>
      </c>
      <c r="L529" s="34">
        <v>0</v>
      </c>
      <c r="M529" s="34">
        <v>0</v>
      </c>
      <c r="N529" s="34">
        <v>0</v>
      </c>
      <c r="O529" s="34">
        <v>0</v>
      </c>
      <c r="P529" s="34">
        <v>12572.874220000002</v>
      </c>
      <c r="Q529" s="34">
        <v>0</v>
      </c>
      <c r="R529" s="35">
        <v>12572.874220000002</v>
      </c>
    </row>
    <row r="530" spans="1:28">
      <c r="A530" s="36"/>
      <c r="B530" s="36"/>
      <c r="C530" s="31" t="s">
        <v>208</v>
      </c>
      <c r="D530" s="31" t="s">
        <v>209</v>
      </c>
      <c r="E530" s="32">
        <v>22</v>
      </c>
      <c r="F530" s="33">
        <v>0</v>
      </c>
      <c r="G530" s="34">
        <v>0</v>
      </c>
      <c r="H530" s="34">
        <v>0</v>
      </c>
      <c r="I530" s="34">
        <v>0</v>
      </c>
      <c r="J530" s="34">
        <v>0</v>
      </c>
      <c r="K530" s="34">
        <v>0</v>
      </c>
      <c r="L530" s="34">
        <v>0</v>
      </c>
      <c r="M530" s="34">
        <v>0</v>
      </c>
      <c r="N530" s="34">
        <v>0</v>
      </c>
      <c r="O530" s="34">
        <v>0</v>
      </c>
      <c r="P530" s="34">
        <v>10439.87377</v>
      </c>
      <c r="Q530" s="34">
        <v>0</v>
      </c>
      <c r="R530" s="35">
        <v>10439.87377</v>
      </c>
    </row>
    <row r="531" spans="1:28">
      <c r="A531" s="36"/>
      <c r="B531" s="31" t="s">
        <v>226</v>
      </c>
      <c r="C531" s="31" t="s">
        <v>234</v>
      </c>
      <c r="D531" s="31" t="s">
        <v>84</v>
      </c>
      <c r="E531" s="32">
        <v>68</v>
      </c>
      <c r="F531" s="33">
        <v>0</v>
      </c>
      <c r="G531" s="34">
        <v>0</v>
      </c>
      <c r="H531" s="34">
        <v>0</v>
      </c>
      <c r="I531" s="34">
        <v>0</v>
      </c>
      <c r="J531" s="34">
        <v>0</v>
      </c>
      <c r="K531" s="34">
        <v>0</v>
      </c>
      <c r="L531" s="34">
        <v>0</v>
      </c>
      <c r="M531" s="34">
        <v>0</v>
      </c>
      <c r="N531" s="34">
        <v>0</v>
      </c>
      <c r="O531" s="34">
        <v>0</v>
      </c>
      <c r="P531" s="34">
        <v>9549.4473100000014</v>
      </c>
      <c r="Q531" s="34">
        <v>0</v>
      </c>
      <c r="R531" s="35">
        <v>9549.4473100000014</v>
      </c>
    </row>
    <row r="532" spans="1:28">
      <c r="A532" s="36"/>
      <c r="B532" s="31" t="s">
        <v>241</v>
      </c>
      <c r="C532" s="31" t="s">
        <v>241</v>
      </c>
      <c r="D532" s="31" t="s">
        <v>241</v>
      </c>
      <c r="E532" s="32">
        <v>62</v>
      </c>
      <c r="F532" s="33">
        <v>0</v>
      </c>
      <c r="G532" s="34">
        <v>0</v>
      </c>
      <c r="H532" s="34">
        <v>0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  <c r="N532" s="34">
        <v>0</v>
      </c>
      <c r="O532" s="34">
        <v>0</v>
      </c>
      <c r="P532" s="34">
        <v>5478.3194400000002</v>
      </c>
      <c r="Q532" s="34">
        <v>0</v>
      </c>
      <c r="R532" s="35">
        <v>5478.3194400000002</v>
      </c>
    </row>
    <row r="533" spans="1:28">
      <c r="A533" s="36"/>
      <c r="B533" s="36"/>
      <c r="C533" s="31" t="s">
        <v>243</v>
      </c>
      <c r="D533" s="31" t="s">
        <v>244</v>
      </c>
      <c r="E533" s="32">
        <v>35</v>
      </c>
      <c r="F533" s="33">
        <v>0</v>
      </c>
      <c r="G533" s="34">
        <v>0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v>0</v>
      </c>
      <c r="O533" s="34">
        <v>0</v>
      </c>
      <c r="P533" s="34">
        <v>12620.296910000001</v>
      </c>
      <c r="Q533" s="34">
        <v>0</v>
      </c>
      <c r="R533" s="35">
        <v>12620.296910000001</v>
      </c>
    </row>
    <row r="534" spans="1:28">
      <c r="A534" s="36"/>
      <c r="B534" s="31" t="s">
        <v>262</v>
      </c>
      <c r="C534" s="31" t="s">
        <v>263</v>
      </c>
      <c r="D534" s="31" t="s">
        <v>264</v>
      </c>
      <c r="E534" s="32">
        <v>14</v>
      </c>
      <c r="F534" s="33">
        <v>0</v>
      </c>
      <c r="G534" s="34">
        <v>0</v>
      </c>
      <c r="H534" s="34">
        <v>0</v>
      </c>
      <c r="I534" s="34">
        <v>0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7899.1129299999993</v>
      </c>
      <c r="Q534" s="34">
        <v>310.16740000000004</v>
      </c>
      <c r="R534" s="35">
        <v>8209.2803299999996</v>
      </c>
    </row>
    <row r="535" spans="1:28">
      <c r="A535" s="36"/>
      <c r="B535" s="36"/>
      <c r="C535" s="31" t="s">
        <v>262</v>
      </c>
      <c r="D535" s="31" t="s">
        <v>262</v>
      </c>
      <c r="E535" s="32">
        <v>64</v>
      </c>
      <c r="F535" s="33">
        <v>0</v>
      </c>
      <c r="G535" s="34">
        <v>0</v>
      </c>
      <c r="H535" s="34">
        <v>0</v>
      </c>
      <c r="I535" s="34">
        <v>0</v>
      </c>
      <c r="J535" s="34">
        <v>0</v>
      </c>
      <c r="K535" s="34">
        <v>0</v>
      </c>
      <c r="L535" s="34">
        <v>0</v>
      </c>
      <c r="M535" s="34">
        <v>0</v>
      </c>
      <c r="N535" s="34">
        <v>0</v>
      </c>
      <c r="O535" s="34">
        <v>0</v>
      </c>
      <c r="P535" s="34">
        <v>7540.5791900000004</v>
      </c>
      <c r="Q535" s="34">
        <v>0</v>
      </c>
      <c r="R535" s="35">
        <v>7540.5791900000004</v>
      </c>
      <c r="S535" s="7"/>
      <c r="T535" s="7"/>
      <c r="U535" s="7"/>
      <c r="V535" s="7"/>
      <c r="W535" s="7"/>
      <c r="X535" s="7"/>
      <c r="Y535" s="7"/>
      <c r="Z535" s="7"/>
      <c r="AA535" s="7"/>
      <c r="AB535" s="7"/>
    </row>
    <row r="536" spans="1:28">
      <c r="A536" s="36"/>
      <c r="B536" s="31" t="s">
        <v>271</v>
      </c>
      <c r="C536" s="31" t="s">
        <v>272</v>
      </c>
      <c r="D536" s="31" t="s">
        <v>272</v>
      </c>
      <c r="E536" s="32">
        <v>17</v>
      </c>
      <c r="F536" s="33">
        <v>0</v>
      </c>
      <c r="G536" s="34">
        <v>0</v>
      </c>
      <c r="H536" s="34">
        <v>0</v>
      </c>
      <c r="I536" s="34">
        <v>0</v>
      </c>
      <c r="J536" s="34">
        <v>0</v>
      </c>
      <c r="K536" s="34">
        <v>0</v>
      </c>
      <c r="L536" s="34">
        <v>0</v>
      </c>
      <c r="M536" s="34">
        <v>0</v>
      </c>
      <c r="N536" s="34">
        <v>0</v>
      </c>
      <c r="O536" s="34">
        <v>0</v>
      </c>
      <c r="P536" s="34">
        <v>4558.65254</v>
      </c>
      <c r="Q536" s="34">
        <v>0</v>
      </c>
      <c r="R536" s="35">
        <v>4558.65254</v>
      </c>
      <c r="S536" s="7"/>
      <c r="T536" s="7"/>
      <c r="U536" s="7"/>
      <c r="V536" s="7"/>
      <c r="W536" s="7"/>
      <c r="X536" s="7"/>
      <c r="Y536" s="7"/>
      <c r="Z536" s="7"/>
      <c r="AA536" s="7"/>
      <c r="AB536" s="7"/>
    </row>
    <row r="537" spans="1:28">
      <c r="A537" s="36"/>
      <c r="B537" s="36"/>
      <c r="C537" s="36"/>
      <c r="D537" s="31" t="s">
        <v>273</v>
      </c>
      <c r="E537" s="32">
        <v>25</v>
      </c>
      <c r="F537" s="33">
        <v>0</v>
      </c>
      <c r="G537" s="34">
        <v>0</v>
      </c>
      <c r="H537" s="34">
        <v>0</v>
      </c>
      <c r="I537" s="34">
        <v>0</v>
      </c>
      <c r="J537" s="34">
        <v>0</v>
      </c>
      <c r="K537" s="34">
        <v>0</v>
      </c>
      <c r="L537" s="34">
        <v>0</v>
      </c>
      <c r="M537" s="34">
        <v>0</v>
      </c>
      <c r="N537" s="34">
        <v>0</v>
      </c>
      <c r="O537" s="34">
        <v>0</v>
      </c>
      <c r="P537" s="34">
        <v>3507.11391</v>
      </c>
      <c r="Q537" s="34">
        <v>110.14958</v>
      </c>
      <c r="R537" s="35">
        <v>3617.2634900000003</v>
      </c>
      <c r="S537" s="7"/>
      <c r="T537" s="7"/>
      <c r="U537" s="7"/>
      <c r="V537" s="7"/>
      <c r="W537" s="7"/>
      <c r="X537" s="7"/>
      <c r="Y537" s="7"/>
      <c r="Z537" s="7"/>
      <c r="AA537" s="7"/>
      <c r="AB537" s="7"/>
    </row>
    <row r="538" spans="1:28">
      <c r="A538" s="36"/>
      <c r="B538" s="36"/>
      <c r="C538" s="31" t="s">
        <v>278</v>
      </c>
      <c r="D538" s="31" t="s">
        <v>278</v>
      </c>
      <c r="E538" s="32">
        <v>5</v>
      </c>
      <c r="F538" s="33">
        <v>0</v>
      </c>
      <c r="G538" s="34">
        <v>0</v>
      </c>
      <c r="H538" s="34">
        <v>0</v>
      </c>
      <c r="I538" s="34">
        <v>0</v>
      </c>
      <c r="J538" s="34">
        <v>0</v>
      </c>
      <c r="K538" s="34">
        <v>0</v>
      </c>
      <c r="L538" s="34">
        <v>0</v>
      </c>
      <c r="M538" s="34">
        <v>0</v>
      </c>
      <c r="N538" s="34">
        <v>0</v>
      </c>
      <c r="O538" s="34">
        <v>0</v>
      </c>
      <c r="P538" s="34">
        <v>12880.312</v>
      </c>
      <c r="Q538" s="34">
        <v>0</v>
      </c>
      <c r="R538" s="35">
        <v>12880.312</v>
      </c>
      <c r="S538" s="7"/>
      <c r="T538" s="7"/>
      <c r="U538" s="7"/>
      <c r="V538" s="7"/>
      <c r="W538" s="7"/>
      <c r="X538" s="7"/>
      <c r="Y538" s="7"/>
      <c r="Z538" s="7"/>
      <c r="AA538" s="7"/>
      <c r="AB538" s="7"/>
    </row>
    <row r="539" spans="1:28">
      <c r="A539" s="36"/>
      <c r="B539" s="36"/>
      <c r="C539" s="31" t="s">
        <v>285</v>
      </c>
      <c r="D539" s="31" t="s">
        <v>285</v>
      </c>
      <c r="E539" s="32">
        <v>24</v>
      </c>
      <c r="F539" s="33">
        <v>0</v>
      </c>
      <c r="G539" s="34">
        <v>0</v>
      </c>
      <c r="H539" s="34">
        <v>0</v>
      </c>
      <c r="I539" s="34">
        <v>0</v>
      </c>
      <c r="J539" s="34">
        <v>0</v>
      </c>
      <c r="K539" s="34">
        <v>0</v>
      </c>
      <c r="L539" s="34">
        <v>0</v>
      </c>
      <c r="M539" s="34">
        <v>0</v>
      </c>
      <c r="N539" s="34">
        <v>0</v>
      </c>
      <c r="O539" s="34">
        <v>0</v>
      </c>
      <c r="P539" s="34">
        <v>17053.544519999999</v>
      </c>
      <c r="Q539" s="34">
        <v>0</v>
      </c>
      <c r="R539" s="35">
        <v>17053.544519999999</v>
      </c>
      <c r="S539" s="7"/>
      <c r="T539" s="7"/>
      <c r="U539" s="7"/>
      <c r="V539" s="7"/>
      <c r="W539" s="7"/>
      <c r="X539" s="7"/>
      <c r="Y539" s="7"/>
      <c r="Z539" s="7"/>
      <c r="AA539" s="7"/>
      <c r="AB539" s="7"/>
    </row>
    <row r="540" spans="1:28">
      <c r="A540" s="36"/>
      <c r="B540" s="31" t="s">
        <v>291</v>
      </c>
      <c r="C540" s="31" t="s">
        <v>298</v>
      </c>
      <c r="D540" s="31" t="s">
        <v>298</v>
      </c>
      <c r="E540" s="32">
        <v>71</v>
      </c>
      <c r="F540" s="33">
        <v>0</v>
      </c>
      <c r="G540" s="34">
        <v>0</v>
      </c>
      <c r="H540" s="34">
        <v>0</v>
      </c>
      <c r="I540" s="34">
        <v>0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6689.5604499999999</v>
      </c>
      <c r="Q540" s="34">
        <v>0</v>
      </c>
      <c r="R540" s="35">
        <v>6689.5604499999999</v>
      </c>
      <c r="S540" s="7"/>
      <c r="T540" s="7"/>
      <c r="U540" s="7"/>
      <c r="V540" s="7"/>
      <c r="W540" s="7"/>
      <c r="X540" s="7"/>
      <c r="Y540" s="7"/>
      <c r="Z540" s="7"/>
      <c r="AA540" s="7"/>
      <c r="AB540" s="7"/>
    </row>
    <row r="541" spans="1:28">
      <c r="A541" s="36"/>
      <c r="B541" s="36"/>
      <c r="C541" s="31" t="s">
        <v>303</v>
      </c>
      <c r="D541" s="31" t="s">
        <v>303</v>
      </c>
      <c r="E541" s="32">
        <v>3</v>
      </c>
      <c r="F541" s="33">
        <v>0</v>
      </c>
      <c r="G541" s="34">
        <v>0</v>
      </c>
      <c r="H541" s="34">
        <v>0</v>
      </c>
      <c r="I541" s="34">
        <v>0</v>
      </c>
      <c r="J541" s="34">
        <v>0</v>
      </c>
      <c r="K541" s="34">
        <v>0</v>
      </c>
      <c r="L541" s="34">
        <v>0</v>
      </c>
      <c r="M541" s="34">
        <v>0</v>
      </c>
      <c r="N541" s="34">
        <v>0</v>
      </c>
      <c r="O541" s="34">
        <v>0</v>
      </c>
      <c r="P541" s="34">
        <v>10687.161749999999</v>
      </c>
      <c r="Q541" s="34">
        <v>0</v>
      </c>
      <c r="R541" s="35">
        <v>10687.161749999999</v>
      </c>
      <c r="S541" s="7"/>
      <c r="T541" s="7"/>
      <c r="U541" s="7"/>
      <c r="V541" s="7"/>
      <c r="W541" s="7"/>
      <c r="X541" s="7"/>
      <c r="Y541" s="7"/>
      <c r="Z541" s="7"/>
      <c r="AA541" s="7"/>
      <c r="AB541" s="7"/>
    </row>
    <row r="542" spans="1:28">
      <c r="A542" s="36"/>
      <c r="B542" s="31" t="s">
        <v>320</v>
      </c>
      <c r="C542" s="31" t="s">
        <v>321</v>
      </c>
      <c r="D542" s="31" t="s">
        <v>321</v>
      </c>
      <c r="E542" s="32">
        <v>12</v>
      </c>
      <c r="F542" s="33">
        <v>0</v>
      </c>
      <c r="G542" s="34">
        <v>0</v>
      </c>
      <c r="H542" s="34">
        <v>0</v>
      </c>
      <c r="I542" s="34">
        <v>0</v>
      </c>
      <c r="J542" s="34">
        <v>0</v>
      </c>
      <c r="K542" s="34">
        <v>0</v>
      </c>
      <c r="L542" s="34">
        <v>0</v>
      </c>
      <c r="M542" s="34">
        <v>0</v>
      </c>
      <c r="N542" s="34">
        <v>0</v>
      </c>
      <c r="O542" s="34">
        <v>0</v>
      </c>
      <c r="P542" s="34">
        <v>21555.183280000001</v>
      </c>
      <c r="Q542" s="34">
        <v>0</v>
      </c>
      <c r="R542" s="35">
        <v>21555.183280000001</v>
      </c>
      <c r="S542" s="7"/>
      <c r="T542" s="7"/>
      <c r="U542" s="7"/>
      <c r="V542" s="7"/>
      <c r="W542" s="7"/>
      <c r="X542" s="7"/>
      <c r="Y542" s="7"/>
      <c r="Z542" s="7"/>
      <c r="AA542" s="7"/>
      <c r="AB542" s="7"/>
    </row>
    <row r="543" spans="1:28">
      <c r="A543" s="36"/>
      <c r="B543" s="31" t="s">
        <v>343</v>
      </c>
      <c r="C543" s="31" t="s">
        <v>355</v>
      </c>
      <c r="D543" s="31" t="s">
        <v>356</v>
      </c>
      <c r="E543" s="32">
        <v>15</v>
      </c>
      <c r="F543" s="33">
        <v>0</v>
      </c>
      <c r="G543" s="34">
        <v>0</v>
      </c>
      <c r="H543" s="34">
        <v>0</v>
      </c>
      <c r="I543" s="34">
        <v>0</v>
      </c>
      <c r="J543" s="34">
        <v>0</v>
      </c>
      <c r="K543" s="34">
        <v>0</v>
      </c>
      <c r="L543" s="34">
        <v>0</v>
      </c>
      <c r="M543" s="34">
        <v>0</v>
      </c>
      <c r="N543" s="34">
        <v>0</v>
      </c>
      <c r="O543" s="34">
        <v>0</v>
      </c>
      <c r="P543" s="34">
        <v>13831.893269999999</v>
      </c>
      <c r="Q543" s="34">
        <v>0</v>
      </c>
      <c r="R543" s="35">
        <v>13831.893269999999</v>
      </c>
      <c r="S543" s="7"/>
      <c r="T543" s="7"/>
      <c r="U543" s="7"/>
      <c r="V543" s="7"/>
      <c r="W543" s="7"/>
      <c r="X543" s="7"/>
      <c r="Y543" s="7"/>
      <c r="Z543" s="7"/>
      <c r="AA543" s="7"/>
      <c r="AB543" s="7"/>
    </row>
    <row r="544" spans="1:28">
      <c r="A544" s="36"/>
      <c r="B544" s="36"/>
      <c r="C544" s="31" t="s">
        <v>343</v>
      </c>
      <c r="D544" s="31" t="s">
        <v>371</v>
      </c>
      <c r="E544" s="32">
        <v>1</v>
      </c>
      <c r="F544" s="33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0</v>
      </c>
      <c r="L544" s="34">
        <v>0</v>
      </c>
      <c r="M544" s="34">
        <v>0</v>
      </c>
      <c r="N544" s="34">
        <v>0</v>
      </c>
      <c r="O544" s="34">
        <v>0</v>
      </c>
      <c r="P544" s="34">
        <v>64734.486380000002</v>
      </c>
      <c r="Q544" s="34">
        <v>236025.09318999999</v>
      </c>
      <c r="R544" s="35">
        <v>300759.57957</v>
      </c>
      <c r="S544" s="7"/>
      <c r="T544" s="7"/>
      <c r="U544" s="7"/>
      <c r="V544" s="7"/>
      <c r="W544" s="7"/>
      <c r="X544" s="7"/>
      <c r="Y544" s="7"/>
      <c r="Z544" s="7"/>
      <c r="AA544" s="7"/>
      <c r="AB544" s="7"/>
    </row>
    <row r="545" spans="1:28">
      <c r="A545" s="36"/>
      <c r="B545" s="31" t="s">
        <v>395</v>
      </c>
      <c r="C545" s="31" t="s">
        <v>398</v>
      </c>
      <c r="D545" s="31" t="s">
        <v>399</v>
      </c>
      <c r="E545" s="32">
        <v>42</v>
      </c>
      <c r="F545" s="33">
        <v>0</v>
      </c>
      <c r="G545" s="34">
        <v>0</v>
      </c>
      <c r="H545" s="34">
        <v>0</v>
      </c>
      <c r="I545" s="34">
        <v>0</v>
      </c>
      <c r="J545" s="34">
        <v>0</v>
      </c>
      <c r="K545" s="34">
        <v>0</v>
      </c>
      <c r="L545" s="34">
        <v>0</v>
      </c>
      <c r="M545" s="34">
        <v>0</v>
      </c>
      <c r="N545" s="34">
        <v>0</v>
      </c>
      <c r="O545" s="34">
        <v>0</v>
      </c>
      <c r="P545" s="34">
        <v>4729.36247</v>
      </c>
      <c r="Q545" s="34">
        <v>0</v>
      </c>
      <c r="R545" s="35">
        <v>4729.36247</v>
      </c>
      <c r="S545" s="7"/>
      <c r="T545" s="7"/>
      <c r="U545" s="7"/>
      <c r="V545" s="7"/>
      <c r="W545" s="7"/>
      <c r="X545" s="7"/>
      <c r="Y545" s="7"/>
      <c r="Z545" s="7"/>
      <c r="AA545" s="7"/>
      <c r="AB545" s="7"/>
    </row>
    <row r="546" spans="1:28">
      <c r="A546" s="36"/>
      <c r="B546" s="36"/>
      <c r="C546" s="31" t="s">
        <v>405</v>
      </c>
      <c r="D546" s="31" t="s">
        <v>406</v>
      </c>
      <c r="E546" s="32">
        <v>53</v>
      </c>
      <c r="F546" s="33">
        <v>0</v>
      </c>
      <c r="G546" s="34">
        <v>0</v>
      </c>
      <c r="H546" s="34">
        <v>0</v>
      </c>
      <c r="I546" s="34">
        <v>0</v>
      </c>
      <c r="J546" s="34">
        <v>0</v>
      </c>
      <c r="K546" s="34">
        <v>0</v>
      </c>
      <c r="L546" s="34">
        <v>0</v>
      </c>
      <c r="M546" s="34">
        <v>0</v>
      </c>
      <c r="N546" s="34">
        <v>0</v>
      </c>
      <c r="O546" s="34">
        <v>0</v>
      </c>
      <c r="P546" s="34">
        <v>0</v>
      </c>
      <c r="Q546" s="34">
        <v>0</v>
      </c>
      <c r="R546" s="35">
        <v>0</v>
      </c>
      <c r="S546" s="7"/>
      <c r="T546" s="7"/>
      <c r="U546" s="7"/>
      <c r="V546" s="7"/>
      <c r="W546" s="7"/>
      <c r="X546" s="7"/>
      <c r="Y546" s="7"/>
      <c r="Z546" s="7"/>
      <c r="AA546" s="7"/>
      <c r="AB546" s="7"/>
    </row>
    <row r="547" spans="1:28">
      <c r="A547" s="36"/>
      <c r="B547" s="31" t="s">
        <v>411</v>
      </c>
      <c r="C547" s="31" t="s">
        <v>415</v>
      </c>
      <c r="D547" s="31" t="s">
        <v>415</v>
      </c>
      <c r="E547" s="32">
        <v>54</v>
      </c>
      <c r="F547" s="33">
        <v>0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7988.9350100000001</v>
      </c>
      <c r="Q547" s="34">
        <v>0</v>
      </c>
      <c r="R547" s="35">
        <v>7988.9350100000001</v>
      </c>
      <c r="S547" s="7"/>
      <c r="T547" s="7"/>
      <c r="U547" s="7"/>
      <c r="V547" s="7"/>
      <c r="W547" s="7"/>
      <c r="X547" s="7"/>
      <c r="Y547" s="7"/>
      <c r="Z547" s="7"/>
      <c r="AA547" s="7"/>
      <c r="AB547" s="7"/>
    </row>
    <row r="548" spans="1:28">
      <c r="A548" s="36"/>
      <c r="B548" s="31" t="s">
        <v>418</v>
      </c>
      <c r="C548" s="31" t="s">
        <v>424</v>
      </c>
      <c r="D548" s="31" t="s">
        <v>418</v>
      </c>
      <c r="E548" s="32">
        <v>65</v>
      </c>
      <c r="F548" s="33">
        <v>0</v>
      </c>
      <c r="G548" s="34">
        <v>0</v>
      </c>
      <c r="H548" s="34">
        <v>0</v>
      </c>
      <c r="I548" s="34">
        <v>0</v>
      </c>
      <c r="J548" s="34">
        <v>0</v>
      </c>
      <c r="K548" s="34">
        <v>0</v>
      </c>
      <c r="L548" s="34">
        <v>0</v>
      </c>
      <c r="M548" s="34">
        <v>0</v>
      </c>
      <c r="N548" s="34">
        <v>0</v>
      </c>
      <c r="O548" s="34">
        <v>0</v>
      </c>
      <c r="P548" s="34">
        <v>5090.2566699999998</v>
      </c>
      <c r="Q548" s="34">
        <v>0</v>
      </c>
      <c r="R548" s="35">
        <v>5090.2566699999998</v>
      </c>
      <c r="S548" s="7"/>
      <c r="T548" s="7"/>
      <c r="U548" s="7"/>
      <c r="V548" s="7"/>
      <c r="W548" s="7"/>
      <c r="X548" s="7"/>
      <c r="Y548" s="7"/>
      <c r="Z548" s="7"/>
      <c r="AA548" s="7"/>
      <c r="AB548" s="7"/>
    </row>
    <row r="549" spans="1:28">
      <c r="A549" s="36"/>
      <c r="B549" s="31" t="s">
        <v>427</v>
      </c>
      <c r="C549" s="31" t="s">
        <v>428</v>
      </c>
      <c r="D549" s="31" t="s">
        <v>428</v>
      </c>
      <c r="E549" s="32">
        <v>32</v>
      </c>
      <c r="F549" s="33">
        <v>0</v>
      </c>
      <c r="G549" s="34">
        <v>0</v>
      </c>
      <c r="H549" s="34">
        <v>0</v>
      </c>
      <c r="I549" s="34">
        <v>0</v>
      </c>
      <c r="J549" s="34">
        <v>0</v>
      </c>
      <c r="K549" s="34">
        <v>0</v>
      </c>
      <c r="L549" s="34">
        <v>0</v>
      </c>
      <c r="M549" s="34">
        <v>0</v>
      </c>
      <c r="N549" s="34">
        <v>0</v>
      </c>
      <c r="O549" s="34">
        <v>0</v>
      </c>
      <c r="P549" s="34">
        <v>14551.014300000001</v>
      </c>
      <c r="Q549" s="34">
        <v>0</v>
      </c>
      <c r="R549" s="35">
        <v>14551.014300000001</v>
      </c>
      <c r="S549" s="7"/>
      <c r="T549" s="7"/>
      <c r="U549" s="7"/>
      <c r="V549" s="7"/>
      <c r="W549" s="7"/>
      <c r="X549" s="7"/>
      <c r="Y549" s="7"/>
      <c r="Z549" s="7"/>
      <c r="AA549" s="7"/>
      <c r="AB549" s="7"/>
    </row>
    <row r="550" spans="1:28">
      <c r="A550" s="36"/>
      <c r="B550" s="36"/>
      <c r="C550" s="36"/>
      <c r="D550" s="31" t="s">
        <v>431</v>
      </c>
      <c r="E550" s="32">
        <v>41</v>
      </c>
      <c r="F550" s="33">
        <v>0</v>
      </c>
      <c r="G550" s="34">
        <v>0</v>
      </c>
      <c r="H550" s="34">
        <v>0</v>
      </c>
      <c r="I550" s="34">
        <v>0</v>
      </c>
      <c r="J550" s="34">
        <v>0</v>
      </c>
      <c r="K550" s="34">
        <v>0</v>
      </c>
      <c r="L550" s="34">
        <v>0</v>
      </c>
      <c r="M550" s="34">
        <v>0</v>
      </c>
      <c r="N550" s="34">
        <v>0</v>
      </c>
      <c r="O550" s="34">
        <v>0</v>
      </c>
      <c r="P550" s="34">
        <v>14433.660330000001</v>
      </c>
      <c r="Q550" s="34">
        <v>202.66602</v>
      </c>
      <c r="R550" s="35">
        <v>14636.326349999999</v>
      </c>
      <c r="S550" s="7"/>
      <c r="T550" s="7"/>
      <c r="U550" s="7"/>
      <c r="V550" s="7"/>
      <c r="W550" s="7"/>
      <c r="X550" s="7"/>
      <c r="Y550" s="7"/>
      <c r="Z550" s="7"/>
      <c r="AA550" s="7"/>
      <c r="AB550" s="7"/>
    </row>
    <row r="551" spans="1:28">
      <c r="A551" s="36"/>
      <c r="B551" s="31" t="s">
        <v>440</v>
      </c>
      <c r="C551" s="31" t="s">
        <v>450</v>
      </c>
      <c r="D551" s="31" t="s">
        <v>451</v>
      </c>
      <c r="E551" s="32">
        <v>61</v>
      </c>
      <c r="F551" s="33">
        <v>0</v>
      </c>
      <c r="G551" s="34">
        <v>0</v>
      </c>
      <c r="H551" s="34">
        <v>0</v>
      </c>
      <c r="I551" s="34">
        <v>0</v>
      </c>
      <c r="J551" s="34">
        <v>0</v>
      </c>
      <c r="K551" s="34">
        <v>0</v>
      </c>
      <c r="L551" s="34">
        <v>0</v>
      </c>
      <c r="M551" s="34">
        <v>0</v>
      </c>
      <c r="N551" s="34">
        <v>0</v>
      </c>
      <c r="O551" s="34">
        <v>0</v>
      </c>
      <c r="P551" s="34">
        <v>6498.6240299999999</v>
      </c>
      <c r="Q551" s="34">
        <v>0</v>
      </c>
      <c r="R551" s="35">
        <v>6498.6240299999999</v>
      </c>
      <c r="S551" s="7"/>
      <c r="T551" s="7"/>
      <c r="U551" s="7"/>
      <c r="V551" s="7"/>
      <c r="W551" s="7"/>
      <c r="X551" s="7"/>
      <c r="Y551" s="7"/>
      <c r="Z551" s="7"/>
      <c r="AA551" s="7"/>
      <c r="AB551" s="7"/>
    </row>
    <row r="552" spans="1:28">
      <c r="A552" s="36"/>
      <c r="B552" s="36"/>
      <c r="C552" s="31" t="s">
        <v>462</v>
      </c>
      <c r="D552" s="31" t="s">
        <v>462</v>
      </c>
      <c r="E552" s="32">
        <v>51</v>
      </c>
      <c r="F552" s="33">
        <v>0</v>
      </c>
      <c r="G552" s="34">
        <v>0</v>
      </c>
      <c r="H552" s="34">
        <v>0</v>
      </c>
      <c r="I552" s="34">
        <v>0</v>
      </c>
      <c r="J552" s="34">
        <v>0</v>
      </c>
      <c r="K552" s="34">
        <v>0</v>
      </c>
      <c r="L552" s="34">
        <v>0</v>
      </c>
      <c r="M552" s="34">
        <v>0</v>
      </c>
      <c r="N552" s="34">
        <v>0</v>
      </c>
      <c r="O552" s="34">
        <v>0</v>
      </c>
      <c r="P552" s="34">
        <v>12300.58582</v>
      </c>
      <c r="Q552" s="34">
        <v>0</v>
      </c>
      <c r="R552" s="35">
        <v>12300.58582</v>
      </c>
      <c r="S552" s="7"/>
      <c r="T552" s="7"/>
      <c r="U552" s="7"/>
      <c r="V552" s="7"/>
      <c r="W552" s="7"/>
      <c r="X552" s="7"/>
      <c r="Y552" s="7"/>
      <c r="Z552" s="7"/>
      <c r="AA552" s="7"/>
      <c r="AB552" s="7"/>
    </row>
    <row r="553" spans="1:28">
      <c r="A553" s="36"/>
      <c r="B553" s="31" t="s">
        <v>470</v>
      </c>
      <c r="C553" s="31" t="s">
        <v>475</v>
      </c>
      <c r="D553" s="31" t="s">
        <v>476</v>
      </c>
      <c r="E553" s="32">
        <v>66</v>
      </c>
      <c r="F553" s="33">
        <v>0</v>
      </c>
      <c r="G553" s="34">
        <v>0</v>
      </c>
      <c r="H553" s="34">
        <v>0</v>
      </c>
      <c r="I553" s="34">
        <v>0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12131.35858</v>
      </c>
      <c r="Q553" s="34">
        <v>0</v>
      </c>
      <c r="R553" s="35">
        <v>12131.35858</v>
      </c>
      <c r="S553" s="7"/>
      <c r="T553" s="7"/>
      <c r="U553" s="7"/>
      <c r="V553" s="7"/>
      <c r="W553" s="7"/>
      <c r="X553" s="7"/>
      <c r="Y553" s="7"/>
      <c r="Z553" s="7"/>
      <c r="AA553" s="7"/>
      <c r="AB553" s="7"/>
    </row>
    <row r="554" spans="1:28">
      <c r="A554" s="36"/>
      <c r="B554" s="36"/>
      <c r="C554" s="31" t="s">
        <v>477</v>
      </c>
      <c r="D554" s="31" t="s">
        <v>478</v>
      </c>
      <c r="E554" s="32">
        <v>40</v>
      </c>
      <c r="F554" s="33">
        <v>0</v>
      </c>
      <c r="G554" s="34">
        <v>0</v>
      </c>
      <c r="H554" s="34">
        <v>0</v>
      </c>
      <c r="I554" s="34">
        <v>0</v>
      </c>
      <c r="J554" s="34">
        <v>0</v>
      </c>
      <c r="K554" s="34">
        <v>0</v>
      </c>
      <c r="L554" s="34">
        <v>0</v>
      </c>
      <c r="M554" s="34">
        <v>0</v>
      </c>
      <c r="N554" s="34">
        <v>0</v>
      </c>
      <c r="O554" s="34">
        <v>0</v>
      </c>
      <c r="P554" s="34">
        <v>22168.161219999998</v>
      </c>
      <c r="Q554" s="34">
        <v>0</v>
      </c>
      <c r="R554" s="35">
        <v>22168.161219999998</v>
      </c>
      <c r="S554" s="7"/>
      <c r="T554" s="7"/>
      <c r="U554" s="7"/>
      <c r="V554" s="7"/>
      <c r="W554" s="7"/>
      <c r="X554" s="7"/>
      <c r="Y554" s="7"/>
      <c r="Z554" s="7"/>
      <c r="AA554" s="7"/>
      <c r="AB554" s="7"/>
    </row>
    <row r="555" spans="1:28">
      <c r="A555" s="36"/>
      <c r="B555" s="36"/>
      <c r="C555" s="31" t="s">
        <v>470</v>
      </c>
      <c r="D555" s="31" t="s">
        <v>470</v>
      </c>
      <c r="E555" s="32">
        <v>10</v>
      </c>
      <c r="F555" s="33">
        <v>0</v>
      </c>
      <c r="G555" s="34">
        <v>0</v>
      </c>
      <c r="H555" s="34">
        <v>0</v>
      </c>
      <c r="I555" s="34">
        <v>0</v>
      </c>
      <c r="J555" s="34">
        <v>0</v>
      </c>
      <c r="K555" s="34">
        <v>0</v>
      </c>
      <c r="L555" s="34">
        <v>0</v>
      </c>
      <c r="M555" s="34">
        <v>0</v>
      </c>
      <c r="N555" s="34">
        <v>0</v>
      </c>
      <c r="O555" s="34">
        <v>0</v>
      </c>
      <c r="P555" s="34">
        <v>24817.937870000002</v>
      </c>
      <c r="Q555" s="34">
        <v>0</v>
      </c>
      <c r="R555" s="35">
        <v>24817.937870000002</v>
      </c>
      <c r="S555" s="7"/>
      <c r="T555" s="7"/>
      <c r="U555" s="7"/>
      <c r="V555" s="7"/>
      <c r="W555" s="7"/>
      <c r="X555" s="7"/>
      <c r="Y555" s="7"/>
      <c r="Z555" s="7"/>
      <c r="AA555" s="7"/>
      <c r="AB555" s="7"/>
    </row>
    <row r="556" spans="1:28">
      <c r="A556" s="36"/>
      <c r="B556" s="31" t="s">
        <v>498</v>
      </c>
      <c r="C556" s="31" t="s">
        <v>499</v>
      </c>
      <c r="D556" s="31" t="s">
        <v>500</v>
      </c>
      <c r="E556" s="32">
        <v>52</v>
      </c>
      <c r="F556" s="33">
        <v>0</v>
      </c>
      <c r="G556" s="34">
        <v>0</v>
      </c>
      <c r="H556" s="34">
        <v>0</v>
      </c>
      <c r="I556" s="34">
        <v>0</v>
      </c>
      <c r="J556" s="34">
        <v>0</v>
      </c>
      <c r="K556" s="34">
        <v>0</v>
      </c>
      <c r="L556" s="34">
        <v>0</v>
      </c>
      <c r="M556" s="34">
        <v>0</v>
      </c>
      <c r="N556" s="34">
        <v>0</v>
      </c>
      <c r="O556" s="34">
        <v>0</v>
      </c>
      <c r="P556" s="34">
        <v>16130.252490000001</v>
      </c>
      <c r="Q556" s="34">
        <v>0</v>
      </c>
      <c r="R556" s="35">
        <v>16130.252490000001</v>
      </c>
      <c r="S556" s="7"/>
      <c r="T556" s="7"/>
      <c r="U556" s="7"/>
      <c r="V556" s="7"/>
      <c r="W556" s="7"/>
      <c r="X556" s="7"/>
      <c r="Y556" s="7"/>
      <c r="Z556" s="7"/>
      <c r="AA556" s="7"/>
      <c r="AB556" s="7"/>
    </row>
    <row r="557" spans="1:28">
      <c r="A557" s="36"/>
      <c r="B557" s="36"/>
      <c r="C557" s="31" t="s">
        <v>498</v>
      </c>
      <c r="D557" s="31" t="s">
        <v>506</v>
      </c>
      <c r="E557" s="32">
        <v>4</v>
      </c>
      <c r="F557" s="33">
        <v>0</v>
      </c>
      <c r="G557" s="34">
        <v>0</v>
      </c>
      <c r="H557" s="34">
        <v>0</v>
      </c>
      <c r="I557" s="34">
        <v>0</v>
      </c>
      <c r="J557" s="34">
        <v>0</v>
      </c>
      <c r="K557" s="34">
        <v>0</v>
      </c>
      <c r="L557" s="34">
        <v>0</v>
      </c>
      <c r="M557" s="34">
        <v>0</v>
      </c>
      <c r="N557" s="34">
        <v>0</v>
      </c>
      <c r="O557" s="34">
        <v>0</v>
      </c>
      <c r="P557" s="34">
        <v>30526.544539999999</v>
      </c>
      <c r="Q557" s="34">
        <v>0</v>
      </c>
      <c r="R557" s="35">
        <v>30526.544539999999</v>
      </c>
      <c r="S557" s="7"/>
      <c r="T557" s="7"/>
      <c r="U557" s="7"/>
      <c r="V557" s="7"/>
      <c r="W557" s="7"/>
      <c r="X557" s="7"/>
      <c r="Y557" s="7"/>
      <c r="Z557" s="7"/>
      <c r="AA557" s="7"/>
      <c r="AB557" s="7"/>
    </row>
    <row r="558" spans="1:28">
      <c r="A558" s="36"/>
      <c r="B558" s="31" t="s">
        <v>519</v>
      </c>
      <c r="C558" s="31" t="s">
        <v>519</v>
      </c>
      <c r="D558" s="31" t="s">
        <v>519</v>
      </c>
      <c r="E558" s="32">
        <v>18</v>
      </c>
      <c r="F558" s="33">
        <v>0</v>
      </c>
      <c r="G558" s="34">
        <v>0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  <c r="N558" s="34">
        <v>0</v>
      </c>
      <c r="O558" s="34">
        <v>0</v>
      </c>
      <c r="P558" s="34">
        <v>18665.941629999998</v>
      </c>
      <c r="Q558" s="34">
        <v>0</v>
      </c>
      <c r="R558" s="35">
        <v>18665.941629999998</v>
      </c>
      <c r="S558" s="7"/>
      <c r="T558" s="7"/>
      <c r="U558" s="7"/>
      <c r="V558" s="7"/>
      <c r="W558" s="7"/>
      <c r="X558" s="7"/>
      <c r="Y558" s="7"/>
      <c r="Z558" s="7"/>
      <c r="AA558" s="7"/>
      <c r="AB558" s="7"/>
    </row>
    <row r="559" spans="1:28">
      <c r="A559" s="36"/>
      <c r="B559" s="31" t="s">
        <v>527</v>
      </c>
      <c r="C559" s="31" t="s">
        <v>527</v>
      </c>
      <c r="D559" s="31" t="s">
        <v>527</v>
      </c>
      <c r="E559" s="32">
        <v>36</v>
      </c>
      <c r="F559" s="33">
        <v>0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34">
        <v>0</v>
      </c>
      <c r="N559" s="34">
        <v>0</v>
      </c>
      <c r="O559" s="34">
        <v>0</v>
      </c>
      <c r="P559" s="34">
        <v>8870.3526999999995</v>
      </c>
      <c r="Q559" s="34">
        <v>616.82697999999993</v>
      </c>
      <c r="R559" s="35">
        <v>9487.1796799999993</v>
      </c>
      <c r="S559" s="7"/>
      <c r="T559" s="7"/>
      <c r="U559" s="7"/>
      <c r="V559" s="7"/>
      <c r="W559" s="7"/>
      <c r="X559" s="7"/>
      <c r="Y559" s="7"/>
      <c r="Z559" s="7"/>
      <c r="AA559" s="7"/>
      <c r="AB559" s="7"/>
    </row>
    <row r="560" spans="1:28">
      <c r="A560" s="36"/>
      <c r="B560" s="31" t="s">
        <v>408</v>
      </c>
      <c r="C560" s="31" t="s">
        <v>532</v>
      </c>
      <c r="D560" s="31" t="s">
        <v>535</v>
      </c>
      <c r="E560" s="32">
        <v>70</v>
      </c>
      <c r="F560" s="33">
        <v>0</v>
      </c>
      <c r="G560" s="34">
        <v>0</v>
      </c>
      <c r="H560" s="34">
        <v>0</v>
      </c>
      <c r="I560" s="34">
        <v>0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13811.369849999999</v>
      </c>
      <c r="Q560" s="34">
        <v>0</v>
      </c>
      <c r="R560" s="35">
        <v>13811.369849999999</v>
      </c>
      <c r="S560" s="7"/>
      <c r="T560" s="7"/>
      <c r="U560" s="7"/>
      <c r="V560" s="7"/>
      <c r="W560" s="7"/>
      <c r="X560" s="7"/>
      <c r="Y560" s="7"/>
      <c r="Z560" s="7"/>
      <c r="AA560" s="7"/>
      <c r="AB560" s="7"/>
    </row>
    <row r="561" spans="1:28">
      <c r="A561" s="36"/>
      <c r="B561" s="36"/>
      <c r="C561" s="31" t="s">
        <v>537</v>
      </c>
      <c r="D561" s="31" t="s">
        <v>537</v>
      </c>
      <c r="E561" s="32">
        <v>60</v>
      </c>
      <c r="F561" s="33">
        <v>0</v>
      </c>
      <c r="G561" s="34">
        <v>0</v>
      </c>
      <c r="H561" s="34">
        <v>0</v>
      </c>
      <c r="I561" s="34">
        <v>0</v>
      </c>
      <c r="J561" s="34">
        <v>0</v>
      </c>
      <c r="K561" s="34">
        <v>0</v>
      </c>
      <c r="L561" s="34">
        <v>0</v>
      </c>
      <c r="M561" s="34">
        <v>0</v>
      </c>
      <c r="N561" s="34">
        <v>0</v>
      </c>
      <c r="O561" s="34">
        <v>0</v>
      </c>
      <c r="P561" s="34">
        <v>3753.6954599999999</v>
      </c>
      <c r="Q561" s="34">
        <v>0</v>
      </c>
      <c r="R561" s="35">
        <v>3753.6954599999999</v>
      </c>
      <c r="S561" s="7"/>
      <c r="T561" s="7"/>
      <c r="U561" s="7"/>
      <c r="V561" s="7"/>
      <c r="W561" s="7"/>
      <c r="X561" s="7"/>
      <c r="Y561" s="7"/>
      <c r="Z561" s="7"/>
      <c r="AA561" s="7"/>
      <c r="AB561" s="7"/>
    </row>
    <row r="562" spans="1:28" s="47" customFormat="1">
      <c r="A562" s="41" t="s">
        <v>543</v>
      </c>
      <c r="B562" s="42"/>
      <c r="C562" s="42"/>
      <c r="D562" s="42"/>
      <c r="E562" s="42"/>
      <c r="F562" s="43">
        <v>14171847.91171</v>
      </c>
      <c r="G562" s="44">
        <v>1377605.5001299998</v>
      </c>
      <c r="H562" s="44">
        <v>15549453.411839999</v>
      </c>
      <c r="I562" s="44">
        <v>20314455.112249982</v>
      </c>
      <c r="J562" s="44">
        <v>163407.9116600001</v>
      </c>
      <c r="K562" s="44">
        <v>20477863.023909997</v>
      </c>
      <c r="L562" s="44">
        <v>4406110.1136599984</v>
      </c>
      <c r="M562" s="44">
        <v>1173870.5712799998</v>
      </c>
      <c r="N562" s="44">
        <v>5579980.6849399945</v>
      </c>
      <c r="O562" s="44">
        <v>41607297.120689966</v>
      </c>
      <c r="P562" s="44">
        <v>20686105.206249986</v>
      </c>
      <c r="Q562" s="44">
        <v>239892.20790000001</v>
      </c>
      <c r="R562" s="45">
        <v>20925997.414149981</v>
      </c>
      <c r="S562" s="46"/>
      <c r="T562" s="46"/>
      <c r="U562" s="46"/>
      <c r="V562" s="46"/>
      <c r="W562" s="46"/>
      <c r="X562" s="46"/>
      <c r="Y562" s="46"/>
      <c r="Z562" s="46"/>
      <c r="AA562" s="46"/>
      <c r="AB562" s="46"/>
    </row>
    <row r="563" spans="1:28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</row>
    <row r="564" spans="1:28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</row>
    <row r="565" spans="1:28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</row>
    <row r="566" spans="1:28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</row>
    <row r="567" spans="1:28" s="47" customForma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</row>
    <row r="568" spans="1:28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</row>
    <row r="569" spans="1:28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</row>
    <row r="570" spans="1:28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</row>
    <row r="571" spans="1:28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</row>
    <row r="572" spans="1:28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</row>
    <row r="573" spans="1:28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</row>
    <row r="574" spans="1:28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</row>
    <row r="575" spans="1:28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</row>
    <row r="576" spans="1:28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</row>
    <row r="577" spans="1:28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</row>
    <row r="578" spans="1:28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</row>
    <row r="579" spans="1:28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</row>
    <row r="580" spans="1:28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</row>
    <row r="581" spans="1:28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</row>
    <row r="582" spans="1:28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</row>
    <row r="583" spans="1:28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</row>
    <row r="584" spans="1:28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</row>
    <row r="585" spans="1:28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</row>
    <row r="586" spans="1:28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</row>
    <row r="587" spans="1:28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</row>
    <row r="588" spans="1:28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</row>
    <row r="589" spans="1:28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</row>
    <row r="590" spans="1:28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</row>
    <row r="591" spans="1:28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</row>
    <row r="592" spans="1:28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</row>
    <row r="593" spans="1:28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</row>
    <row r="594" spans="1:28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</row>
    <row r="595" spans="1:28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</row>
    <row r="596" spans="1:28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</row>
    <row r="597" spans="1:28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</row>
    <row r="598" spans="1:28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</row>
    <row r="599" spans="1:28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</row>
    <row r="600" spans="1:28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</row>
    <row r="601" spans="1:28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</row>
    <row r="602" spans="1:28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</row>
    <row r="603" spans="1:28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</row>
    <row r="604" spans="1:28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</row>
    <row r="605" spans="1:28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</row>
    <row r="606" spans="1:28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</row>
    <row r="607" spans="1:28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</row>
    <row r="608" spans="1:28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</row>
    <row r="609" spans="1:28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</row>
    <row r="610" spans="1:28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</row>
    <row r="611" spans="1:28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</row>
    <row r="612" spans="1:28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</row>
    <row r="613" spans="1:28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</row>
    <row r="614" spans="1:28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</row>
    <row r="615" spans="1:28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</row>
    <row r="616" spans="1:28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</row>
    <row r="617" spans="1:28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</row>
    <row r="618" spans="1:28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</row>
    <row r="619" spans="1:28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</row>
    <row r="620" spans="1:28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</row>
    <row r="621" spans="1:28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</row>
    <row r="622" spans="1:28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</row>
    <row r="623" spans="1:28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</row>
    <row r="624" spans="1:28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</row>
    <row r="625" spans="1:28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</row>
    <row r="626" spans="1:28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</row>
    <row r="627" spans="1:28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</row>
    <row r="628" spans="1:28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</row>
    <row r="629" spans="1:28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</row>
    <row r="630" spans="1:28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</row>
    <row r="631" spans="1:28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</row>
    <row r="632" spans="1:28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</row>
    <row r="633" spans="1:28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</row>
    <row r="634" spans="1:28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</row>
    <row r="635" spans="1:28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</row>
    <row r="636" spans="1:28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</row>
    <row r="637" spans="1:28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</row>
    <row r="638" spans="1:28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</row>
    <row r="639" spans="1:28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</row>
    <row r="640" spans="1:28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</row>
    <row r="641" spans="1:28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</row>
    <row r="642" spans="1:28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</row>
    <row r="643" spans="1:28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</row>
    <row r="644" spans="1:28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</row>
    <row r="645" spans="1:28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</row>
    <row r="646" spans="1:28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</row>
    <row r="647" spans="1:28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</row>
    <row r="648" spans="1:28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</row>
    <row r="649" spans="1:28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</row>
    <row r="650" spans="1:28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</row>
    <row r="651" spans="1:28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</row>
    <row r="652" spans="1:28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</row>
    <row r="653" spans="1:28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</row>
    <row r="654" spans="1:28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</row>
    <row r="655" spans="1:28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</row>
    <row r="656" spans="1:28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</row>
    <row r="657" spans="1:28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</row>
    <row r="658" spans="1:28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</row>
    <row r="659" spans="1:28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</row>
    <row r="660" spans="1:28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</row>
    <row r="661" spans="1:28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</row>
    <row r="662" spans="1:28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</row>
    <row r="663" spans="1:28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</row>
    <row r="664" spans="1:28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</row>
    <row r="665" spans="1:28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</row>
    <row r="666" spans="1:28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</row>
    <row r="667" spans="1:28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</row>
    <row r="668" spans="1:28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</row>
    <row r="669" spans="1:28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</row>
    <row r="670" spans="1:28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</row>
    <row r="671" spans="1:28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</row>
    <row r="672" spans="1:28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</row>
    <row r="673" spans="1:28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</row>
    <row r="674" spans="1:28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</row>
    <row r="675" spans="1:28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</row>
    <row r="676" spans="1:28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</row>
    <row r="677" spans="1:28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</row>
    <row r="678" spans="1:28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</row>
    <row r="679" spans="1:28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</row>
    <row r="680" spans="1:28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</row>
    <row r="681" spans="1:28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</row>
    <row r="682" spans="1:28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</row>
    <row r="683" spans="1:28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</row>
    <row r="684" spans="1:28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</row>
    <row r="685" spans="1:28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</row>
    <row r="686" spans="1:28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</row>
    <row r="687" spans="1:28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</row>
    <row r="688" spans="1:28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</row>
    <row r="689" spans="1:28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</row>
    <row r="690" spans="1:28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</row>
    <row r="691" spans="1:28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</row>
    <row r="692" spans="1:28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</row>
    <row r="693" spans="1:28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</row>
    <row r="694" spans="1:28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</row>
    <row r="695" spans="1:28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</row>
    <row r="696" spans="1:28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</row>
    <row r="697" spans="1:28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</row>
    <row r="698" spans="1:28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</row>
    <row r="699" spans="1:28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</row>
    <row r="700" spans="1:28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</row>
    <row r="701" spans="1:28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</row>
    <row r="702" spans="1:28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</row>
    <row r="703" spans="1:28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</row>
    <row r="704" spans="1:28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</row>
    <row r="705" spans="1:28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</row>
    <row r="706" spans="1:28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</row>
    <row r="707" spans="1:28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</row>
    <row r="708" spans="1:28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</row>
    <row r="709" spans="1:28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</row>
    <row r="710" spans="1:28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</row>
    <row r="711" spans="1:28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</row>
    <row r="712" spans="1:28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</row>
    <row r="713" spans="1:28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</row>
    <row r="714" spans="1:28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</row>
    <row r="715" spans="1:28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</row>
    <row r="716" spans="1:28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</row>
    <row r="717" spans="1:28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</row>
    <row r="718" spans="1:28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</row>
    <row r="719" spans="1:28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</row>
    <row r="720" spans="1:28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</row>
    <row r="721" spans="1:28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</row>
    <row r="722" spans="1:28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</row>
    <row r="723" spans="1:28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</row>
    <row r="724" spans="1:28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</row>
    <row r="725" spans="1:28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</row>
    <row r="726" spans="1:28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</row>
    <row r="727" spans="1:28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</row>
    <row r="728" spans="1:28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</row>
    <row r="729" spans="1:28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</row>
    <row r="730" spans="1:28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</row>
    <row r="731" spans="1:28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</row>
    <row r="732" spans="1:28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</row>
    <row r="733" spans="1:28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</row>
    <row r="734" spans="1:28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</row>
    <row r="735" spans="1:28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</row>
    <row r="736" spans="1:28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</row>
    <row r="737" spans="1:28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</row>
    <row r="738" spans="1:28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</row>
    <row r="739" spans="1:28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</row>
    <row r="740" spans="1:28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</row>
    <row r="741" spans="1:28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</row>
    <row r="742" spans="1:28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</row>
    <row r="743" spans="1:28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</row>
    <row r="744" spans="1:28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</row>
    <row r="745" spans="1:28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</row>
    <row r="746" spans="1:28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</row>
    <row r="747" spans="1:28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</row>
    <row r="748" spans="1:28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</row>
    <row r="749" spans="1:28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</row>
    <row r="750" spans="1:28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</row>
    <row r="751" spans="1:28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</row>
    <row r="752" spans="1:28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</row>
    <row r="753" spans="1:28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</row>
    <row r="754" spans="1:28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</row>
    <row r="755" spans="1:28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</row>
    <row r="756" spans="1:28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</row>
    <row r="757" spans="1:28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</row>
    <row r="758" spans="1:28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</row>
    <row r="759" spans="1:28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</row>
    <row r="760" spans="1:28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</row>
    <row r="761" spans="1:28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</row>
    <row r="762" spans="1:28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</row>
    <row r="763" spans="1:28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</row>
    <row r="764" spans="1:28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</row>
    <row r="765" spans="1:28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</row>
    <row r="766" spans="1:28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</row>
    <row r="767" spans="1:28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</row>
    <row r="768" spans="1:28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</row>
    <row r="769" spans="1:28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</row>
    <row r="770" spans="1:28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</row>
    <row r="771" spans="1:28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</row>
    <row r="772" spans="1:28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</row>
    <row r="773" spans="1:28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</row>
    <row r="774" spans="1:28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</row>
    <row r="775" spans="1:28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</row>
    <row r="776" spans="1:28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</row>
    <row r="777" spans="1:28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</row>
    <row r="778" spans="1:28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</row>
    <row r="779" spans="1:28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</row>
    <row r="780" spans="1:28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</row>
    <row r="781" spans="1:28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</row>
    <row r="782" spans="1:28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</row>
    <row r="783" spans="1:28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</row>
    <row r="784" spans="1:28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</row>
    <row r="785" spans="1:28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</row>
    <row r="786" spans="1:28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</row>
    <row r="787" spans="1:28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</row>
    <row r="788" spans="1:28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</row>
    <row r="789" spans="1:28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</row>
    <row r="790" spans="1:28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</row>
    <row r="791" spans="1:28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</row>
    <row r="792" spans="1:28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</row>
    <row r="793" spans="1:28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</row>
    <row r="794" spans="1:28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</row>
    <row r="795" spans="1:28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</row>
    <row r="796" spans="1:28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</row>
    <row r="797" spans="1:28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</row>
    <row r="798" spans="1:28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</row>
    <row r="799" spans="1:28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</row>
    <row r="800" spans="1:28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</row>
    <row r="801" spans="1:28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</row>
    <row r="802" spans="1:28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</row>
    <row r="803" spans="1:28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</row>
    <row r="804" spans="1:28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</row>
    <row r="805" spans="1:28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</row>
    <row r="806" spans="1:28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</row>
    <row r="807" spans="1:28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</row>
    <row r="808" spans="1:28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</row>
    <row r="809" spans="1:28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</row>
    <row r="810" spans="1:28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</row>
    <row r="811" spans="1:28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</row>
    <row r="812" spans="1:28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</row>
    <row r="813" spans="1:28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</row>
    <row r="814" spans="1:28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</row>
    <row r="815" spans="1:28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</row>
    <row r="816" spans="1:28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</row>
    <row r="817" spans="1:28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</row>
    <row r="818" spans="1:28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</row>
    <row r="819" spans="1:28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</row>
    <row r="820" spans="1:28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</row>
    <row r="821" spans="1:28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</row>
    <row r="822" spans="1:28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</row>
    <row r="823" spans="1:28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</row>
    <row r="824" spans="1:28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</row>
    <row r="825" spans="1:28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</row>
    <row r="826" spans="1:28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</row>
    <row r="827" spans="1:28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</row>
    <row r="828" spans="1:28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</row>
    <row r="829" spans="1:28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</row>
    <row r="830" spans="1:28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</row>
    <row r="831" spans="1:28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</row>
    <row r="832" spans="1:28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</row>
    <row r="833" spans="1:28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</row>
    <row r="834" spans="1:28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</row>
    <row r="835" spans="1:28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</row>
    <row r="836" spans="1:28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</row>
    <row r="837" spans="1:28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</row>
    <row r="838" spans="1:28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</row>
    <row r="839" spans="1:28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</row>
    <row r="840" spans="1:28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</row>
    <row r="841" spans="1:28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</row>
    <row r="842" spans="1:28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</row>
    <row r="843" spans="1:28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</row>
    <row r="844" spans="1:28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</row>
    <row r="845" spans="1:28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</row>
    <row r="846" spans="1:28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</row>
    <row r="847" spans="1:28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</row>
    <row r="848" spans="1:28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</row>
    <row r="849" spans="1:28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</row>
    <row r="850" spans="1:28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</row>
    <row r="851" spans="1:28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</row>
    <row r="852" spans="1:28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</row>
    <row r="853" spans="1:28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</row>
    <row r="854" spans="1:28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</row>
    <row r="855" spans="1:28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</row>
    <row r="856" spans="1:28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</row>
    <row r="857" spans="1:28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</row>
    <row r="858" spans="1:28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</row>
    <row r="859" spans="1:28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</row>
    <row r="860" spans="1:28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</row>
    <row r="861" spans="1:28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</row>
    <row r="862" spans="1:28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</row>
    <row r="863" spans="1:28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</row>
    <row r="864" spans="1:28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</row>
    <row r="865" spans="1:28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</row>
    <row r="866" spans="1:28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</row>
    <row r="867" spans="1:28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</row>
    <row r="868" spans="1:28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</row>
    <row r="869" spans="1:28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</row>
    <row r="870" spans="1:28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</row>
    <row r="871" spans="1:28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</row>
    <row r="872" spans="1:28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</row>
    <row r="873" spans="1:28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</row>
    <row r="874" spans="1:28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</row>
    <row r="875" spans="1:28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</row>
    <row r="876" spans="1:28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</row>
    <row r="877" spans="1:28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</row>
    <row r="878" spans="1:28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</row>
    <row r="879" spans="1:28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</row>
    <row r="880" spans="1:28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</row>
    <row r="881" spans="1:28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</row>
    <row r="882" spans="1:28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</row>
    <row r="883" spans="1:28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</row>
    <row r="884" spans="1:28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</row>
    <row r="885" spans="1:28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</row>
    <row r="886" spans="1:28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</row>
    <row r="887" spans="1:28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</row>
    <row r="888" spans="1:28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</row>
    <row r="889" spans="1:28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</row>
    <row r="890" spans="1:28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</row>
    <row r="891" spans="1:28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</row>
    <row r="892" spans="1:28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</row>
    <row r="893" spans="1:28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</row>
    <row r="894" spans="1:28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</row>
    <row r="895" spans="1:28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</row>
    <row r="896" spans="1:28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</row>
    <row r="897" spans="1:28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</row>
    <row r="898" spans="1:28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</row>
    <row r="899" spans="1:28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</row>
    <row r="900" spans="1:28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</row>
    <row r="901" spans="1:28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</row>
    <row r="902" spans="1:28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</row>
    <row r="903" spans="1:28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</row>
    <row r="904" spans="1:28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</row>
    <row r="905" spans="1:28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</row>
    <row r="906" spans="1:28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</row>
    <row r="907" spans="1:28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</row>
    <row r="908" spans="1:28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</row>
    <row r="909" spans="1:28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</row>
    <row r="910" spans="1:28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</row>
    <row r="911" spans="1:28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</row>
    <row r="912" spans="1:28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</row>
    <row r="913" spans="1:28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</row>
    <row r="914" spans="1:28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</row>
    <row r="915" spans="1:28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</row>
    <row r="916" spans="1:28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</row>
    <row r="917" spans="1:28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</row>
    <row r="918" spans="1:28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</row>
    <row r="919" spans="1:28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</row>
    <row r="920" spans="1:28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</row>
    <row r="921" spans="1:28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</row>
    <row r="922" spans="1:28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</row>
    <row r="923" spans="1:28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</row>
    <row r="924" spans="1:28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</row>
    <row r="925" spans="1:28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</row>
    <row r="926" spans="1:28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</row>
    <row r="927" spans="1:28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</row>
    <row r="928" spans="1:28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</row>
    <row r="929" spans="1:28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</row>
    <row r="930" spans="1:28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</row>
    <row r="931" spans="1:28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</row>
    <row r="932" spans="1:28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</row>
    <row r="933" spans="1:28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</row>
    <row r="934" spans="1:28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</row>
    <row r="935" spans="1:28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</row>
    <row r="936" spans="1:28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</row>
    <row r="937" spans="1:28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</row>
    <row r="938" spans="1:28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</row>
    <row r="939" spans="1:28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</row>
    <row r="940" spans="1:28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</row>
    <row r="941" spans="1:28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</row>
    <row r="942" spans="1:28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</row>
    <row r="943" spans="1:28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</row>
    <row r="944" spans="1:28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</row>
    <row r="945" spans="1:28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</row>
    <row r="946" spans="1:28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</row>
    <row r="947" spans="1:28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</row>
    <row r="948" spans="1:28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</row>
    <row r="949" spans="1:28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</row>
    <row r="950" spans="1:28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</row>
    <row r="951" spans="1:28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</row>
    <row r="952" spans="1:28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</row>
    <row r="953" spans="1:28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</row>
    <row r="954" spans="1:28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</row>
    <row r="955" spans="1:28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</row>
    <row r="956" spans="1:28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</row>
    <row r="957" spans="1:28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</row>
    <row r="958" spans="1:28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</row>
    <row r="959" spans="1:28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</row>
    <row r="960" spans="1:28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</row>
    <row r="961" spans="1:28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</row>
    <row r="962" spans="1:28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</row>
    <row r="963" spans="1:28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</row>
    <row r="964" spans="1:28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</row>
    <row r="965" spans="1:28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</row>
    <row r="966" spans="1:28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</row>
    <row r="967" spans="1:28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</row>
    <row r="968" spans="1:28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</row>
    <row r="969" spans="1:28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</row>
    <row r="970" spans="1:28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</row>
    <row r="971" spans="1:28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</row>
    <row r="972" spans="1:28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</row>
    <row r="973" spans="1:28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</row>
    <row r="974" spans="1:28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</row>
    <row r="975" spans="1:28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</row>
    <row r="976" spans="1:28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</row>
    <row r="977" spans="1:28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</row>
    <row r="978" spans="1:28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</row>
    <row r="979" spans="1:28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</row>
    <row r="980" spans="1:28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</row>
    <row r="981" spans="1:28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</row>
    <row r="982" spans="1:28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</row>
    <row r="983" spans="1:28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</row>
    <row r="984" spans="1:28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</row>
    <row r="985" spans="1:28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</row>
    <row r="986" spans="1:28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</row>
    <row r="987" spans="1:28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</row>
    <row r="988" spans="1:28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</row>
    <row r="989" spans="1:28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</row>
    <row r="990" spans="1:28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</row>
    <row r="991" spans="1:28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</row>
    <row r="992" spans="1:28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</row>
    <row r="993" spans="1:28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</row>
    <row r="994" spans="1:28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</row>
    <row r="995" spans="1:28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</row>
    <row r="996" spans="1:28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</row>
    <row r="997" spans="1:28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</row>
    <row r="998" spans="1:28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</row>
    <row r="999" spans="1:28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</row>
    <row r="1000" spans="1:28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</row>
    <row r="1001" spans="1:28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</row>
    <row r="1002" spans="1:28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</row>
    <row r="1003" spans="1:28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</row>
    <row r="1004" spans="1:28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</row>
    <row r="1005" spans="1:28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</row>
    <row r="1006" spans="1:28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</row>
    <row r="1007" spans="1:28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</row>
    <row r="1008" spans="1:28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</row>
    <row r="1009" spans="1:28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</row>
    <row r="1010" spans="1:28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</row>
    <row r="1011" spans="1:28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</row>
    <row r="1012" spans="1:28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</row>
    <row r="1013" spans="1:28">
      <c r="A1013" s="7"/>
      <c r="B1013" s="7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</row>
    <row r="1014" spans="1:28">
      <c r="A1014" s="7"/>
      <c r="B1014" s="7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</row>
    <row r="1015" spans="1:28">
      <c r="A1015" s="7"/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</row>
    <row r="1016" spans="1:28">
      <c r="A1016" s="7"/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</row>
    <row r="1017" spans="1:28">
      <c r="A1017" s="7"/>
      <c r="B1017" s="7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</row>
    <row r="1018" spans="1:28">
      <c r="A1018" s="7"/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</row>
    <row r="1019" spans="1:28">
      <c r="A1019" s="7"/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</row>
    <row r="1020" spans="1:28">
      <c r="A1020" s="7"/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</row>
    <row r="1021" spans="1:28">
      <c r="A1021" s="7"/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</row>
    <row r="1022" spans="1:28">
      <c r="A1022" s="7"/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</row>
    <row r="1023" spans="1:28">
      <c r="A1023" s="7"/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</row>
    <row r="1024" spans="1:28">
      <c r="A1024" s="7"/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</row>
    <row r="1025" spans="1:28">
      <c r="A1025" s="7"/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</row>
    <row r="1026" spans="1:28">
      <c r="A1026" s="7"/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</row>
    <row r="1027" spans="1:28">
      <c r="A1027" s="7"/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</row>
    <row r="1028" spans="1:28">
      <c r="A1028" s="7"/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</row>
    <row r="1029" spans="1:28">
      <c r="A1029" s="7"/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</row>
    <row r="1030" spans="1:28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</row>
    <row r="1031" spans="1:28">
      <c r="A1031" s="7"/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</row>
    <row r="1032" spans="1:28">
      <c r="A1032" s="7"/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</row>
    <row r="1033" spans="1:28">
      <c r="A1033" s="7"/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</row>
    <row r="1034" spans="1:28">
      <c r="A1034" s="7"/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</row>
    <row r="1035" spans="1:28">
      <c r="A1035" s="7"/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</row>
    <row r="1036" spans="1:28">
      <c r="A1036" s="7"/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</row>
    <row r="1037" spans="1:28">
      <c r="A1037" s="7"/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</row>
    <row r="1038" spans="1:28">
      <c r="A1038" s="7"/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</row>
    <row r="1039" spans="1:28">
      <c r="A1039" s="7"/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</row>
    <row r="1040" spans="1:28">
      <c r="A1040" s="7"/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</row>
    <row r="1041" spans="1:28">
      <c r="A1041" s="7"/>
      <c r="B1041" s="7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</row>
    <row r="1042" spans="1:28">
      <c r="A1042" s="7"/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</row>
    <row r="1043" spans="1:28">
      <c r="A1043" s="7"/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</row>
    <row r="1044" spans="1:28">
      <c r="A1044" s="7"/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</row>
    <row r="1045" spans="1:28">
      <c r="A1045" s="7"/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</row>
    <row r="1046" spans="1:28">
      <c r="A1046" s="7"/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</row>
    <row r="1047" spans="1:28">
      <c r="A1047" s="7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</row>
    <row r="1048" spans="1:28">
      <c r="A1048" s="7"/>
      <c r="B1048" s="7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</row>
    <row r="1049" spans="1:28">
      <c r="A1049" s="7"/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</row>
    <row r="1050" spans="1:28">
      <c r="A1050" s="7"/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</row>
    <row r="1051" spans="1:28">
      <c r="A1051" s="7"/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</row>
    <row r="1052" spans="1:28">
      <c r="A1052" s="7"/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</row>
    <row r="1053" spans="1:28">
      <c r="A1053" s="7"/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</row>
    <row r="1054" spans="1:28">
      <c r="A1054" s="7"/>
      <c r="B1054" s="7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</row>
    <row r="1055" spans="1:28">
      <c r="A1055" s="7"/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</row>
    <row r="1056" spans="1:28">
      <c r="A1056" s="7"/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</row>
    <row r="1057" spans="1:28">
      <c r="A1057" s="7"/>
      <c r="B1057" s="7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</row>
    <row r="1058" spans="1:28">
      <c r="A1058" s="7"/>
      <c r="B1058" s="7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</row>
    <row r="1059" spans="1:28">
      <c r="A1059" s="7"/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</row>
    <row r="1060" spans="1:28">
      <c r="A1060" s="7"/>
      <c r="B1060" s="7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</row>
    <row r="1061" spans="1:28">
      <c r="A1061" s="7"/>
      <c r="B1061" s="7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</row>
    <row r="1062" spans="1:28">
      <c r="A1062" s="7"/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</row>
    <row r="1063" spans="1:28">
      <c r="A1063" s="7"/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</row>
    <row r="1064" spans="1:28">
      <c r="A1064" s="7"/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</row>
    <row r="1065" spans="1:28">
      <c r="A1065" s="7"/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</row>
    <row r="1066" spans="1:28">
      <c r="A1066" s="7"/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</row>
    <row r="1067" spans="1:28">
      <c r="A1067" s="7"/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hyperlinks>
    <hyperlink ref="A1" location="Índice!A1" display="Volver al Índice" xr:uid="{9D24E0FD-3F82-4E72-B543-852219D932D5}"/>
  </hyperlink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D474C-5397-4A61-B62E-C5C620DC96C5}">
  <dimension ref="A1:N200"/>
  <sheetViews>
    <sheetView showGridLines="0" zoomScaleNormal="100" workbookViewId="0">
      <selection activeCell="A6" sqref="A6"/>
    </sheetView>
  </sheetViews>
  <sheetFormatPr baseColWidth="10" defaultColWidth="12.5546875" defaultRowHeight="13.2"/>
  <cols>
    <col min="1" max="1" width="32.5546875" style="7" customWidth="1"/>
    <col min="2" max="4" width="19.6640625" style="7" customWidth="1"/>
    <col min="5" max="5" width="4" style="7" customWidth="1"/>
    <col min="6" max="9" width="18.5546875" style="7" customWidth="1"/>
    <col min="10" max="10" width="3.33203125" style="7" customWidth="1"/>
    <col min="11" max="11" width="19.33203125" style="7" customWidth="1"/>
    <col min="12" max="12" width="18.5546875" style="7" customWidth="1"/>
    <col min="13" max="13" width="17.44140625" style="7" customWidth="1"/>
    <col min="14" max="21" width="15.109375" style="7" customWidth="1"/>
    <col min="22" max="22" width="12.5546875" style="7" customWidth="1"/>
    <col min="23" max="256" width="12.5546875" style="7"/>
    <col min="257" max="257" width="32.5546875" style="7" customWidth="1"/>
    <col min="258" max="260" width="19.6640625" style="7" customWidth="1"/>
    <col min="261" max="261" width="4" style="7" customWidth="1"/>
    <col min="262" max="265" width="18.5546875" style="7" customWidth="1"/>
    <col min="266" max="266" width="3.33203125" style="7" customWidth="1"/>
    <col min="267" max="267" width="19.33203125" style="7" customWidth="1"/>
    <col min="268" max="268" width="18.5546875" style="7" customWidth="1"/>
    <col min="269" max="269" width="17.44140625" style="7" customWidth="1"/>
    <col min="270" max="277" width="15.109375" style="7" customWidth="1"/>
    <col min="278" max="512" width="12.5546875" style="7"/>
    <col min="513" max="513" width="32.5546875" style="7" customWidth="1"/>
    <col min="514" max="516" width="19.6640625" style="7" customWidth="1"/>
    <col min="517" max="517" width="4" style="7" customWidth="1"/>
    <col min="518" max="521" width="18.5546875" style="7" customWidth="1"/>
    <col min="522" max="522" width="3.33203125" style="7" customWidth="1"/>
    <col min="523" max="523" width="19.33203125" style="7" customWidth="1"/>
    <col min="524" max="524" width="18.5546875" style="7" customWidth="1"/>
    <col min="525" max="525" width="17.44140625" style="7" customWidth="1"/>
    <col min="526" max="533" width="15.109375" style="7" customWidth="1"/>
    <col min="534" max="768" width="12.5546875" style="7"/>
    <col min="769" max="769" width="32.5546875" style="7" customWidth="1"/>
    <col min="770" max="772" width="19.6640625" style="7" customWidth="1"/>
    <col min="773" max="773" width="4" style="7" customWidth="1"/>
    <col min="774" max="777" width="18.5546875" style="7" customWidth="1"/>
    <col min="778" max="778" width="3.33203125" style="7" customWidth="1"/>
    <col min="779" max="779" width="19.33203125" style="7" customWidth="1"/>
    <col min="780" max="780" width="18.5546875" style="7" customWidth="1"/>
    <col min="781" max="781" width="17.44140625" style="7" customWidth="1"/>
    <col min="782" max="789" width="15.109375" style="7" customWidth="1"/>
    <col min="790" max="1024" width="12.5546875" style="7"/>
    <col min="1025" max="1025" width="32.5546875" style="7" customWidth="1"/>
    <col min="1026" max="1028" width="19.6640625" style="7" customWidth="1"/>
    <col min="1029" max="1029" width="4" style="7" customWidth="1"/>
    <col min="1030" max="1033" width="18.5546875" style="7" customWidth="1"/>
    <col min="1034" max="1034" width="3.33203125" style="7" customWidth="1"/>
    <col min="1035" max="1035" width="19.33203125" style="7" customWidth="1"/>
    <col min="1036" max="1036" width="18.5546875" style="7" customWidth="1"/>
    <col min="1037" max="1037" width="17.44140625" style="7" customWidth="1"/>
    <col min="1038" max="1045" width="15.109375" style="7" customWidth="1"/>
    <col min="1046" max="1280" width="12.5546875" style="7"/>
    <col min="1281" max="1281" width="32.5546875" style="7" customWidth="1"/>
    <col min="1282" max="1284" width="19.6640625" style="7" customWidth="1"/>
    <col min="1285" max="1285" width="4" style="7" customWidth="1"/>
    <col min="1286" max="1289" width="18.5546875" style="7" customWidth="1"/>
    <col min="1290" max="1290" width="3.33203125" style="7" customWidth="1"/>
    <col min="1291" max="1291" width="19.33203125" style="7" customWidth="1"/>
    <col min="1292" max="1292" width="18.5546875" style="7" customWidth="1"/>
    <col min="1293" max="1293" width="17.44140625" style="7" customWidth="1"/>
    <col min="1294" max="1301" width="15.109375" style="7" customWidth="1"/>
    <col min="1302" max="1536" width="12.5546875" style="7"/>
    <col min="1537" max="1537" width="32.5546875" style="7" customWidth="1"/>
    <col min="1538" max="1540" width="19.6640625" style="7" customWidth="1"/>
    <col min="1541" max="1541" width="4" style="7" customWidth="1"/>
    <col min="1542" max="1545" width="18.5546875" style="7" customWidth="1"/>
    <col min="1546" max="1546" width="3.33203125" style="7" customWidth="1"/>
    <col min="1547" max="1547" width="19.33203125" style="7" customWidth="1"/>
    <col min="1548" max="1548" width="18.5546875" style="7" customWidth="1"/>
    <col min="1549" max="1549" width="17.44140625" style="7" customWidth="1"/>
    <col min="1550" max="1557" width="15.109375" style="7" customWidth="1"/>
    <col min="1558" max="1792" width="12.5546875" style="7"/>
    <col min="1793" max="1793" width="32.5546875" style="7" customWidth="1"/>
    <col min="1794" max="1796" width="19.6640625" style="7" customWidth="1"/>
    <col min="1797" max="1797" width="4" style="7" customWidth="1"/>
    <col min="1798" max="1801" width="18.5546875" style="7" customWidth="1"/>
    <col min="1802" max="1802" width="3.33203125" style="7" customWidth="1"/>
    <col min="1803" max="1803" width="19.33203125" style="7" customWidth="1"/>
    <col min="1804" max="1804" width="18.5546875" style="7" customWidth="1"/>
    <col min="1805" max="1805" width="17.44140625" style="7" customWidth="1"/>
    <col min="1806" max="1813" width="15.109375" style="7" customWidth="1"/>
    <col min="1814" max="2048" width="12.5546875" style="7"/>
    <col min="2049" max="2049" width="32.5546875" style="7" customWidth="1"/>
    <col min="2050" max="2052" width="19.6640625" style="7" customWidth="1"/>
    <col min="2053" max="2053" width="4" style="7" customWidth="1"/>
    <col min="2054" max="2057" width="18.5546875" style="7" customWidth="1"/>
    <col min="2058" max="2058" width="3.33203125" style="7" customWidth="1"/>
    <col min="2059" max="2059" width="19.33203125" style="7" customWidth="1"/>
    <col min="2060" max="2060" width="18.5546875" style="7" customWidth="1"/>
    <col min="2061" max="2061" width="17.44140625" style="7" customWidth="1"/>
    <col min="2062" max="2069" width="15.109375" style="7" customWidth="1"/>
    <col min="2070" max="2304" width="12.5546875" style="7"/>
    <col min="2305" max="2305" width="32.5546875" style="7" customWidth="1"/>
    <col min="2306" max="2308" width="19.6640625" style="7" customWidth="1"/>
    <col min="2309" max="2309" width="4" style="7" customWidth="1"/>
    <col min="2310" max="2313" width="18.5546875" style="7" customWidth="1"/>
    <col min="2314" max="2314" width="3.33203125" style="7" customWidth="1"/>
    <col min="2315" max="2315" width="19.33203125" style="7" customWidth="1"/>
    <col min="2316" max="2316" width="18.5546875" style="7" customWidth="1"/>
    <col min="2317" max="2317" width="17.44140625" style="7" customWidth="1"/>
    <col min="2318" max="2325" width="15.109375" style="7" customWidth="1"/>
    <col min="2326" max="2560" width="12.5546875" style="7"/>
    <col min="2561" max="2561" width="32.5546875" style="7" customWidth="1"/>
    <col min="2562" max="2564" width="19.6640625" style="7" customWidth="1"/>
    <col min="2565" max="2565" width="4" style="7" customWidth="1"/>
    <col min="2566" max="2569" width="18.5546875" style="7" customWidth="1"/>
    <col min="2570" max="2570" width="3.33203125" style="7" customWidth="1"/>
    <col min="2571" max="2571" width="19.33203125" style="7" customWidth="1"/>
    <col min="2572" max="2572" width="18.5546875" style="7" customWidth="1"/>
    <col min="2573" max="2573" width="17.44140625" style="7" customWidth="1"/>
    <col min="2574" max="2581" width="15.109375" style="7" customWidth="1"/>
    <col min="2582" max="2816" width="12.5546875" style="7"/>
    <col min="2817" max="2817" width="32.5546875" style="7" customWidth="1"/>
    <col min="2818" max="2820" width="19.6640625" style="7" customWidth="1"/>
    <col min="2821" max="2821" width="4" style="7" customWidth="1"/>
    <col min="2822" max="2825" width="18.5546875" style="7" customWidth="1"/>
    <col min="2826" max="2826" width="3.33203125" style="7" customWidth="1"/>
    <col min="2827" max="2827" width="19.33203125" style="7" customWidth="1"/>
    <col min="2828" max="2828" width="18.5546875" style="7" customWidth="1"/>
    <col min="2829" max="2829" width="17.44140625" style="7" customWidth="1"/>
    <col min="2830" max="2837" width="15.109375" style="7" customWidth="1"/>
    <col min="2838" max="3072" width="12.5546875" style="7"/>
    <col min="3073" max="3073" width="32.5546875" style="7" customWidth="1"/>
    <col min="3074" max="3076" width="19.6640625" style="7" customWidth="1"/>
    <col min="3077" max="3077" width="4" style="7" customWidth="1"/>
    <col min="3078" max="3081" width="18.5546875" style="7" customWidth="1"/>
    <col min="3082" max="3082" width="3.33203125" style="7" customWidth="1"/>
    <col min="3083" max="3083" width="19.33203125" style="7" customWidth="1"/>
    <col min="3084" max="3084" width="18.5546875" style="7" customWidth="1"/>
    <col min="3085" max="3085" width="17.44140625" style="7" customWidth="1"/>
    <col min="3086" max="3093" width="15.109375" style="7" customWidth="1"/>
    <col min="3094" max="3328" width="12.5546875" style="7"/>
    <col min="3329" max="3329" width="32.5546875" style="7" customWidth="1"/>
    <col min="3330" max="3332" width="19.6640625" style="7" customWidth="1"/>
    <col min="3333" max="3333" width="4" style="7" customWidth="1"/>
    <col min="3334" max="3337" width="18.5546875" style="7" customWidth="1"/>
    <col min="3338" max="3338" width="3.33203125" style="7" customWidth="1"/>
    <col min="3339" max="3339" width="19.33203125" style="7" customWidth="1"/>
    <col min="3340" max="3340" width="18.5546875" style="7" customWidth="1"/>
    <col min="3341" max="3341" width="17.44140625" style="7" customWidth="1"/>
    <col min="3342" max="3349" width="15.109375" style="7" customWidth="1"/>
    <col min="3350" max="3584" width="12.5546875" style="7"/>
    <col min="3585" max="3585" width="32.5546875" style="7" customWidth="1"/>
    <col min="3586" max="3588" width="19.6640625" style="7" customWidth="1"/>
    <col min="3589" max="3589" width="4" style="7" customWidth="1"/>
    <col min="3590" max="3593" width="18.5546875" style="7" customWidth="1"/>
    <col min="3594" max="3594" width="3.33203125" style="7" customWidth="1"/>
    <col min="3595" max="3595" width="19.33203125" style="7" customWidth="1"/>
    <col min="3596" max="3596" width="18.5546875" style="7" customWidth="1"/>
    <col min="3597" max="3597" width="17.44140625" style="7" customWidth="1"/>
    <col min="3598" max="3605" width="15.109375" style="7" customWidth="1"/>
    <col min="3606" max="3840" width="12.5546875" style="7"/>
    <col min="3841" max="3841" width="32.5546875" style="7" customWidth="1"/>
    <col min="3842" max="3844" width="19.6640625" style="7" customWidth="1"/>
    <col min="3845" max="3845" width="4" style="7" customWidth="1"/>
    <col min="3846" max="3849" width="18.5546875" style="7" customWidth="1"/>
    <col min="3850" max="3850" width="3.33203125" style="7" customWidth="1"/>
    <col min="3851" max="3851" width="19.33203125" style="7" customWidth="1"/>
    <col min="3852" max="3852" width="18.5546875" style="7" customWidth="1"/>
    <col min="3853" max="3853" width="17.44140625" style="7" customWidth="1"/>
    <col min="3854" max="3861" width="15.109375" style="7" customWidth="1"/>
    <col min="3862" max="4096" width="12.5546875" style="7"/>
    <col min="4097" max="4097" width="32.5546875" style="7" customWidth="1"/>
    <col min="4098" max="4100" width="19.6640625" style="7" customWidth="1"/>
    <col min="4101" max="4101" width="4" style="7" customWidth="1"/>
    <col min="4102" max="4105" width="18.5546875" style="7" customWidth="1"/>
    <col min="4106" max="4106" width="3.33203125" style="7" customWidth="1"/>
    <col min="4107" max="4107" width="19.33203125" style="7" customWidth="1"/>
    <col min="4108" max="4108" width="18.5546875" style="7" customWidth="1"/>
    <col min="4109" max="4109" width="17.44140625" style="7" customWidth="1"/>
    <col min="4110" max="4117" width="15.109375" style="7" customWidth="1"/>
    <col min="4118" max="4352" width="12.5546875" style="7"/>
    <col min="4353" max="4353" width="32.5546875" style="7" customWidth="1"/>
    <col min="4354" max="4356" width="19.6640625" style="7" customWidth="1"/>
    <col min="4357" max="4357" width="4" style="7" customWidth="1"/>
    <col min="4358" max="4361" width="18.5546875" style="7" customWidth="1"/>
    <col min="4362" max="4362" width="3.33203125" style="7" customWidth="1"/>
    <col min="4363" max="4363" width="19.33203125" style="7" customWidth="1"/>
    <col min="4364" max="4364" width="18.5546875" style="7" customWidth="1"/>
    <col min="4365" max="4365" width="17.44140625" style="7" customWidth="1"/>
    <col min="4366" max="4373" width="15.109375" style="7" customWidth="1"/>
    <col min="4374" max="4608" width="12.5546875" style="7"/>
    <col min="4609" max="4609" width="32.5546875" style="7" customWidth="1"/>
    <col min="4610" max="4612" width="19.6640625" style="7" customWidth="1"/>
    <col min="4613" max="4613" width="4" style="7" customWidth="1"/>
    <col min="4614" max="4617" width="18.5546875" style="7" customWidth="1"/>
    <col min="4618" max="4618" width="3.33203125" style="7" customWidth="1"/>
    <col min="4619" max="4619" width="19.33203125" style="7" customWidth="1"/>
    <col min="4620" max="4620" width="18.5546875" style="7" customWidth="1"/>
    <col min="4621" max="4621" width="17.44140625" style="7" customWidth="1"/>
    <col min="4622" max="4629" width="15.109375" style="7" customWidth="1"/>
    <col min="4630" max="4864" width="12.5546875" style="7"/>
    <col min="4865" max="4865" width="32.5546875" style="7" customWidth="1"/>
    <col min="4866" max="4868" width="19.6640625" style="7" customWidth="1"/>
    <col min="4869" max="4869" width="4" style="7" customWidth="1"/>
    <col min="4870" max="4873" width="18.5546875" style="7" customWidth="1"/>
    <col min="4874" max="4874" width="3.33203125" style="7" customWidth="1"/>
    <col min="4875" max="4875" width="19.33203125" style="7" customWidth="1"/>
    <col min="4876" max="4876" width="18.5546875" style="7" customWidth="1"/>
    <col min="4877" max="4877" width="17.44140625" style="7" customWidth="1"/>
    <col min="4878" max="4885" width="15.109375" style="7" customWidth="1"/>
    <col min="4886" max="5120" width="12.5546875" style="7"/>
    <col min="5121" max="5121" width="32.5546875" style="7" customWidth="1"/>
    <col min="5122" max="5124" width="19.6640625" style="7" customWidth="1"/>
    <col min="5125" max="5125" width="4" style="7" customWidth="1"/>
    <col min="5126" max="5129" width="18.5546875" style="7" customWidth="1"/>
    <col min="5130" max="5130" width="3.33203125" style="7" customWidth="1"/>
    <col min="5131" max="5131" width="19.33203125" style="7" customWidth="1"/>
    <col min="5132" max="5132" width="18.5546875" style="7" customWidth="1"/>
    <col min="5133" max="5133" width="17.44140625" style="7" customWidth="1"/>
    <col min="5134" max="5141" width="15.109375" style="7" customWidth="1"/>
    <col min="5142" max="5376" width="12.5546875" style="7"/>
    <col min="5377" max="5377" width="32.5546875" style="7" customWidth="1"/>
    <col min="5378" max="5380" width="19.6640625" style="7" customWidth="1"/>
    <col min="5381" max="5381" width="4" style="7" customWidth="1"/>
    <col min="5382" max="5385" width="18.5546875" style="7" customWidth="1"/>
    <col min="5386" max="5386" width="3.33203125" style="7" customWidth="1"/>
    <col min="5387" max="5387" width="19.33203125" style="7" customWidth="1"/>
    <col min="5388" max="5388" width="18.5546875" style="7" customWidth="1"/>
    <col min="5389" max="5389" width="17.44140625" style="7" customWidth="1"/>
    <col min="5390" max="5397" width="15.109375" style="7" customWidth="1"/>
    <col min="5398" max="5632" width="12.5546875" style="7"/>
    <col min="5633" max="5633" width="32.5546875" style="7" customWidth="1"/>
    <col min="5634" max="5636" width="19.6640625" style="7" customWidth="1"/>
    <col min="5637" max="5637" width="4" style="7" customWidth="1"/>
    <col min="5638" max="5641" width="18.5546875" style="7" customWidth="1"/>
    <col min="5642" max="5642" width="3.33203125" style="7" customWidth="1"/>
    <col min="5643" max="5643" width="19.33203125" style="7" customWidth="1"/>
    <col min="5644" max="5644" width="18.5546875" style="7" customWidth="1"/>
    <col min="5645" max="5645" width="17.44140625" style="7" customWidth="1"/>
    <col min="5646" max="5653" width="15.109375" style="7" customWidth="1"/>
    <col min="5654" max="5888" width="12.5546875" style="7"/>
    <col min="5889" max="5889" width="32.5546875" style="7" customWidth="1"/>
    <col min="5890" max="5892" width="19.6640625" style="7" customWidth="1"/>
    <col min="5893" max="5893" width="4" style="7" customWidth="1"/>
    <col min="5894" max="5897" width="18.5546875" style="7" customWidth="1"/>
    <col min="5898" max="5898" width="3.33203125" style="7" customWidth="1"/>
    <col min="5899" max="5899" width="19.33203125" style="7" customWidth="1"/>
    <col min="5900" max="5900" width="18.5546875" style="7" customWidth="1"/>
    <col min="5901" max="5901" width="17.44140625" style="7" customWidth="1"/>
    <col min="5902" max="5909" width="15.109375" style="7" customWidth="1"/>
    <col min="5910" max="6144" width="12.5546875" style="7"/>
    <col min="6145" max="6145" width="32.5546875" style="7" customWidth="1"/>
    <col min="6146" max="6148" width="19.6640625" style="7" customWidth="1"/>
    <col min="6149" max="6149" width="4" style="7" customWidth="1"/>
    <col min="6150" max="6153" width="18.5546875" style="7" customWidth="1"/>
    <col min="6154" max="6154" width="3.33203125" style="7" customWidth="1"/>
    <col min="6155" max="6155" width="19.33203125" style="7" customWidth="1"/>
    <col min="6156" max="6156" width="18.5546875" style="7" customWidth="1"/>
    <col min="6157" max="6157" width="17.44140625" style="7" customWidth="1"/>
    <col min="6158" max="6165" width="15.109375" style="7" customWidth="1"/>
    <col min="6166" max="6400" width="12.5546875" style="7"/>
    <col min="6401" max="6401" width="32.5546875" style="7" customWidth="1"/>
    <col min="6402" max="6404" width="19.6640625" style="7" customWidth="1"/>
    <col min="6405" max="6405" width="4" style="7" customWidth="1"/>
    <col min="6406" max="6409" width="18.5546875" style="7" customWidth="1"/>
    <col min="6410" max="6410" width="3.33203125" style="7" customWidth="1"/>
    <col min="6411" max="6411" width="19.33203125" style="7" customWidth="1"/>
    <col min="6412" max="6412" width="18.5546875" style="7" customWidth="1"/>
    <col min="6413" max="6413" width="17.44140625" style="7" customWidth="1"/>
    <col min="6414" max="6421" width="15.109375" style="7" customWidth="1"/>
    <col min="6422" max="6656" width="12.5546875" style="7"/>
    <col min="6657" max="6657" width="32.5546875" style="7" customWidth="1"/>
    <col min="6658" max="6660" width="19.6640625" style="7" customWidth="1"/>
    <col min="6661" max="6661" width="4" style="7" customWidth="1"/>
    <col min="6662" max="6665" width="18.5546875" style="7" customWidth="1"/>
    <col min="6666" max="6666" width="3.33203125" style="7" customWidth="1"/>
    <col min="6667" max="6667" width="19.33203125" style="7" customWidth="1"/>
    <col min="6668" max="6668" width="18.5546875" style="7" customWidth="1"/>
    <col min="6669" max="6669" width="17.44140625" style="7" customWidth="1"/>
    <col min="6670" max="6677" width="15.109375" style="7" customWidth="1"/>
    <col min="6678" max="6912" width="12.5546875" style="7"/>
    <col min="6913" max="6913" width="32.5546875" style="7" customWidth="1"/>
    <col min="6914" max="6916" width="19.6640625" style="7" customWidth="1"/>
    <col min="6917" max="6917" width="4" style="7" customWidth="1"/>
    <col min="6918" max="6921" width="18.5546875" style="7" customWidth="1"/>
    <col min="6922" max="6922" width="3.33203125" style="7" customWidth="1"/>
    <col min="6923" max="6923" width="19.33203125" style="7" customWidth="1"/>
    <col min="6924" max="6924" width="18.5546875" style="7" customWidth="1"/>
    <col min="6925" max="6925" width="17.44140625" style="7" customWidth="1"/>
    <col min="6926" max="6933" width="15.109375" style="7" customWidth="1"/>
    <col min="6934" max="7168" width="12.5546875" style="7"/>
    <col min="7169" max="7169" width="32.5546875" style="7" customWidth="1"/>
    <col min="7170" max="7172" width="19.6640625" style="7" customWidth="1"/>
    <col min="7173" max="7173" width="4" style="7" customWidth="1"/>
    <col min="7174" max="7177" width="18.5546875" style="7" customWidth="1"/>
    <col min="7178" max="7178" width="3.33203125" style="7" customWidth="1"/>
    <col min="7179" max="7179" width="19.33203125" style="7" customWidth="1"/>
    <col min="7180" max="7180" width="18.5546875" style="7" customWidth="1"/>
    <col min="7181" max="7181" width="17.44140625" style="7" customWidth="1"/>
    <col min="7182" max="7189" width="15.109375" style="7" customWidth="1"/>
    <col min="7190" max="7424" width="12.5546875" style="7"/>
    <col min="7425" max="7425" width="32.5546875" style="7" customWidth="1"/>
    <col min="7426" max="7428" width="19.6640625" style="7" customWidth="1"/>
    <col min="7429" max="7429" width="4" style="7" customWidth="1"/>
    <col min="7430" max="7433" width="18.5546875" style="7" customWidth="1"/>
    <col min="7434" max="7434" width="3.33203125" style="7" customWidth="1"/>
    <col min="7435" max="7435" width="19.33203125" style="7" customWidth="1"/>
    <col min="7436" max="7436" width="18.5546875" style="7" customWidth="1"/>
    <col min="7437" max="7437" width="17.44140625" style="7" customWidth="1"/>
    <col min="7438" max="7445" width="15.109375" style="7" customWidth="1"/>
    <col min="7446" max="7680" width="12.5546875" style="7"/>
    <col min="7681" max="7681" width="32.5546875" style="7" customWidth="1"/>
    <col min="7682" max="7684" width="19.6640625" style="7" customWidth="1"/>
    <col min="7685" max="7685" width="4" style="7" customWidth="1"/>
    <col min="7686" max="7689" width="18.5546875" style="7" customWidth="1"/>
    <col min="7690" max="7690" width="3.33203125" style="7" customWidth="1"/>
    <col min="7691" max="7691" width="19.33203125" style="7" customWidth="1"/>
    <col min="7692" max="7692" width="18.5546875" style="7" customWidth="1"/>
    <col min="7693" max="7693" width="17.44140625" style="7" customWidth="1"/>
    <col min="7694" max="7701" width="15.109375" style="7" customWidth="1"/>
    <col min="7702" max="7936" width="12.5546875" style="7"/>
    <col min="7937" max="7937" width="32.5546875" style="7" customWidth="1"/>
    <col min="7938" max="7940" width="19.6640625" style="7" customWidth="1"/>
    <col min="7941" max="7941" width="4" style="7" customWidth="1"/>
    <col min="7942" max="7945" width="18.5546875" style="7" customWidth="1"/>
    <col min="7946" max="7946" width="3.33203125" style="7" customWidth="1"/>
    <col min="7947" max="7947" width="19.33203125" style="7" customWidth="1"/>
    <col min="7948" max="7948" width="18.5546875" style="7" customWidth="1"/>
    <col min="7949" max="7949" width="17.44140625" style="7" customWidth="1"/>
    <col min="7950" max="7957" width="15.109375" style="7" customWidth="1"/>
    <col min="7958" max="8192" width="12.5546875" style="7"/>
    <col min="8193" max="8193" width="32.5546875" style="7" customWidth="1"/>
    <col min="8194" max="8196" width="19.6640625" style="7" customWidth="1"/>
    <col min="8197" max="8197" width="4" style="7" customWidth="1"/>
    <col min="8198" max="8201" width="18.5546875" style="7" customWidth="1"/>
    <col min="8202" max="8202" width="3.33203125" style="7" customWidth="1"/>
    <col min="8203" max="8203" width="19.33203125" style="7" customWidth="1"/>
    <col min="8204" max="8204" width="18.5546875" style="7" customWidth="1"/>
    <col min="8205" max="8205" width="17.44140625" style="7" customWidth="1"/>
    <col min="8206" max="8213" width="15.109375" style="7" customWidth="1"/>
    <col min="8214" max="8448" width="12.5546875" style="7"/>
    <col min="8449" max="8449" width="32.5546875" style="7" customWidth="1"/>
    <col min="8450" max="8452" width="19.6640625" style="7" customWidth="1"/>
    <col min="8453" max="8453" width="4" style="7" customWidth="1"/>
    <col min="8454" max="8457" width="18.5546875" style="7" customWidth="1"/>
    <col min="8458" max="8458" width="3.33203125" style="7" customWidth="1"/>
    <col min="8459" max="8459" width="19.33203125" style="7" customWidth="1"/>
    <col min="8460" max="8460" width="18.5546875" style="7" customWidth="1"/>
    <col min="8461" max="8461" width="17.44140625" style="7" customWidth="1"/>
    <col min="8462" max="8469" width="15.109375" style="7" customWidth="1"/>
    <col min="8470" max="8704" width="12.5546875" style="7"/>
    <col min="8705" max="8705" width="32.5546875" style="7" customWidth="1"/>
    <col min="8706" max="8708" width="19.6640625" style="7" customWidth="1"/>
    <col min="8709" max="8709" width="4" style="7" customWidth="1"/>
    <col min="8710" max="8713" width="18.5546875" style="7" customWidth="1"/>
    <col min="8714" max="8714" width="3.33203125" style="7" customWidth="1"/>
    <col min="8715" max="8715" width="19.33203125" style="7" customWidth="1"/>
    <col min="8716" max="8716" width="18.5546875" style="7" customWidth="1"/>
    <col min="8717" max="8717" width="17.44140625" style="7" customWidth="1"/>
    <col min="8718" max="8725" width="15.109375" style="7" customWidth="1"/>
    <col min="8726" max="8960" width="12.5546875" style="7"/>
    <col min="8961" max="8961" width="32.5546875" style="7" customWidth="1"/>
    <col min="8962" max="8964" width="19.6640625" style="7" customWidth="1"/>
    <col min="8965" max="8965" width="4" style="7" customWidth="1"/>
    <col min="8966" max="8969" width="18.5546875" style="7" customWidth="1"/>
    <col min="8970" max="8970" width="3.33203125" style="7" customWidth="1"/>
    <col min="8971" max="8971" width="19.33203125" style="7" customWidth="1"/>
    <col min="8972" max="8972" width="18.5546875" style="7" customWidth="1"/>
    <col min="8973" max="8973" width="17.44140625" style="7" customWidth="1"/>
    <col min="8974" max="8981" width="15.109375" style="7" customWidth="1"/>
    <col min="8982" max="9216" width="12.5546875" style="7"/>
    <col min="9217" max="9217" width="32.5546875" style="7" customWidth="1"/>
    <col min="9218" max="9220" width="19.6640625" style="7" customWidth="1"/>
    <col min="9221" max="9221" width="4" style="7" customWidth="1"/>
    <col min="9222" max="9225" width="18.5546875" style="7" customWidth="1"/>
    <col min="9226" max="9226" width="3.33203125" style="7" customWidth="1"/>
    <col min="9227" max="9227" width="19.33203125" style="7" customWidth="1"/>
    <col min="9228" max="9228" width="18.5546875" style="7" customWidth="1"/>
    <col min="9229" max="9229" width="17.44140625" style="7" customWidth="1"/>
    <col min="9230" max="9237" width="15.109375" style="7" customWidth="1"/>
    <col min="9238" max="9472" width="12.5546875" style="7"/>
    <col min="9473" max="9473" width="32.5546875" style="7" customWidth="1"/>
    <col min="9474" max="9476" width="19.6640625" style="7" customWidth="1"/>
    <col min="9477" max="9477" width="4" style="7" customWidth="1"/>
    <col min="9478" max="9481" width="18.5546875" style="7" customWidth="1"/>
    <col min="9482" max="9482" width="3.33203125" style="7" customWidth="1"/>
    <col min="9483" max="9483" width="19.33203125" style="7" customWidth="1"/>
    <col min="9484" max="9484" width="18.5546875" style="7" customWidth="1"/>
    <col min="9485" max="9485" width="17.44140625" style="7" customWidth="1"/>
    <col min="9486" max="9493" width="15.109375" style="7" customWidth="1"/>
    <col min="9494" max="9728" width="12.5546875" style="7"/>
    <col min="9729" max="9729" width="32.5546875" style="7" customWidth="1"/>
    <col min="9730" max="9732" width="19.6640625" style="7" customWidth="1"/>
    <col min="9733" max="9733" width="4" style="7" customWidth="1"/>
    <col min="9734" max="9737" width="18.5546875" style="7" customWidth="1"/>
    <col min="9738" max="9738" width="3.33203125" style="7" customWidth="1"/>
    <col min="9739" max="9739" width="19.33203125" style="7" customWidth="1"/>
    <col min="9740" max="9740" width="18.5546875" style="7" customWidth="1"/>
    <col min="9741" max="9741" width="17.44140625" style="7" customWidth="1"/>
    <col min="9742" max="9749" width="15.109375" style="7" customWidth="1"/>
    <col min="9750" max="9984" width="12.5546875" style="7"/>
    <col min="9985" max="9985" width="32.5546875" style="7" customWidth="1"/>
    <col min="9986" max="9988" width="19.6640625" style="7" customWidth="1"/>
    <col min="9989" max="9989" width="4" style="7" customWidth="1"/>
    <col min="9990" max="9993" width="18.5546875" style="7" customWidth="1"/>
    <col min="9994" max="9994" width="3.33203125" style="7" customWidth="1"/>
    <col min="9995" max="9995" width="19.33203125" style="7" customWidth="1"/>
    <col min="9996" max="9996" width="18.5546875" style="7" customWidth="1"/>
    <col min="9997" max="9997" width="17.44140625" style="7" customWidth="1"/>
    <col min="9998" max="10005" width="15.109375" style="7" customWidth="1"/>
    <col min="10006" max="10240" width="12.5546875" style="7"/>
    <col min="10241" max="10241" width="32.5546875" style="7" customWidth="1"/>
    <col min="10242" max="10244" width="19.6640625" style="7" customWidth="1"/>
    <col min="10245" max="10245" width="4" style="7" customWidth="1"/>
    <col min="10246" max="10249" width="18.5546875" style="7" customWidth="1"/>
    <col min="10250" max="10250" width="3.33203125" style="7" customWidth="1"/>
    <col min="10251" max="10251" width="19.33203125" style="7" customWidth="1"/>
    <col min="10252" max="10252" width="18.5546875" style="7" customWidth="1"/>
    <col min="10253" max="10253" width="17.44140625" style="7" customWidth="1"/>
    <col min="10254" max="10261" width="15.109375" style="7" customWidth="1"/>
    <col min="10262" max="10496" width="12.5546875" style="7"/>
    <col min="10497" max="10497" width="32.5546875" style="7" customWidth="1"/>
    <col min="10498" max="10500" width="19.6640625" style="7" customWidth="1"/>
    <col min="10501" max="10501" width="4" style="7" customWidth="1"/>
    <col min="10502" max="10505" width="18.5546875" style="7" customWidth="1"/>
    <col min="10506" max="10506" width="3.33203125" style="7" customWidth="1"/>
    <col min="10507" max="10507" width="19.33203125" style="7" customWidth="1"/>
    <col min="10508" max="10508" width="18.5546875" style="7" customWidth="1"/>
    <col min="10509" max="10509" width="17.44140625" style="7" customWidth="1"/>
    <col min="10510" max="10517" width="15.109375" style="7" customWidth="1"/>
    <col min="10518" max="10752" width="12.5546875" style="7"/>
    <col min="10753" max="10753" width="32.5546875" style="7" customWidth="1"/>
    <col min="10754" max="10756" width="19.6640625" style="7" customWidth="1"/>
    <col min="10757" max="10757" width="4" style="7" customWidth="1"/>
    <col min="10758" max="10761" width="18.5546875" style="7" customWidth="1"/>
    <col min="10762" max="10762" width="3.33203125" style="7" customWidth="1"/>
    <col min="10763" max="10763" width="19.33203125" style="7" customWidth="1"/>
    <col min="10764" max="10764" width="18.5546875" style="7" customWidth="1"/>
    <col min="10765" max="10765" width="17.44140625" style="7" customWidth="1"/>
    <col min="10766" max="10773" width="15.109375" style="7" customWidth="1"/>
    <col min="10774" max="11008" width="12.5546875" style="7"/>
    <col min="11009" max="11009" width="32.5546875" style="7" customWidth="1"/>
    <col min="11010" max="11012" width="19.6640625" style="7" customWidth="1"/>
    <col min="11013" max="11013" width="4" style="7" customWidth="1"/>
    <col min="11014" max="11017" width="18.5546875" style="7" customWidth="1"/>
    <col min="11018" max="11018" width="3.33203125" style="7" customWidth="1"/>
    <col min="11019" max="11019" width="19.33203125" style="7" customWidth="1"/>
    <col min="11020" max="11020" width="18.5546875" style="7" customWidth="1"/>
    <col min="11021" max="11021" width="17.44140625" style="7" customWidth="1"/>
    <col min="11022" max="11029" width="15.109375" style="7" customWidth="1"/>
    <col min="11030" max="11264" width="12.5546875" style="7"/>
    <col min="11265" max="11265" width="32.5546875" style="7" customWidth="1"/>
    <col min="11266" max="11268" width="19.6640625" style="7" customWidth="1"/>
    <col min="11269" max="11269" width="4" style="7" customWidth="1"/>
    <col min="11270" max="11273" width="18.5546875" style="7" customWidth="1"/>
    <col min="11274" max="11274" width="3.33203125" style="7" customWidth="1"/>
    <col min="11275" max="11275" width="19.33203125" style="7" customWidth="1"/>
    <col min="11276" max="11276" width="18.5546875" style="7" customWidth="1"/>
    <col min="11277" max="11277" width="17.44140625" style="7" customWidth="1"/>
    <col min="11278" max="11285" width="15.109375" style="7" customWidth="1"/>
    <col min="11286" max="11520" width="12.5546875" style="7"/>
    <col min="11521" max="11521" width="32.5546875" style="7" customWidth="1"/>
    <col min="11522" max="11524" width="19.6640625" style="7" customWidth="1"/>
    <col min="11525" max="11525" width="4" style="7" customWidth="1"/>
    <col min="11526" max="11529" width="18.5546875" style="7" customWidth="1"/>
    <col min="11530" max="11530" width="3.33203125" style="7" customWidth="1"/>
    <col min="11531" max="11531" width="19.33203125" style="7" customWidth="1"/>
    <col min="11532" max="11532" width="18.5546875" style="7" customWidth="1"/>
    <col min="11533" max="11533" width="17.44140625" style="7" customWidth="1"/>
    <col min="11534" max="11541" width="15.109375" style="7" customWidth="1"/>
    <col min="11542" max="11776" width="12.5546875" style="7"/>
    <col min="11777" max="11777" width="32.5546875" style="7" customWidth="1"/>
    <col min="11778" max="11780" width="19.6640625" style="7" customWidth="1"/>
    <col min="11781" max="11781" width="4" style="7" customWidth="1"/>
    <col min="11782" max="11785" width="18.5546875" style="7" customWidth="1"/>
    <col min="11786" max="11786" width="3.33203125" style="7" customWidth="1"/>
    <col min="11787" max="11787" width="19.33203125" style="7" customWidth="1"/>
    <col min="11788" max="11788" width="18.5546875" style="7" customWidth="1"/>
    <col min="11789" max="11789" width="17.44140625" style="7" customWidth="1"/>
    <col min="11790" max="11797" width="15.109375" style="7" customWidth="1"/>
    <col min="11798" max="12032" width="12.5546875" style="7"/>
    <col min="12033" max="12033" width="32.5546875" style="7" customWidth="1"/>
    <col min="12034" max="12036" width="19.6640625" style="7" customWidth="1"/>
    <col min="12037" max="12037" width="4" style="7" customWidth="1"/>
    <col min="12038" max="12041" width="18.5546875" style="7" customWidth="1"/>
    <col min="12042" max="12042" width="3.33203125" style="7" customWidth="1"/>
    <col min="12043" max="12043" width="19.33203125" style="7" customWidth="1"/>
    <col min="12044" max="12044" width="18.5546875" style="7" customWidth="1"/>
    <col min="12045" max="12045" width="17.44140625" style="7" customWidth="1"/>
    <col min="12046" max="12053" width="15.109375" style="7" customWidth="1"/>
    <col min="12054" max="12288" width="12.5546875" style="7"/>
    <col min="12289" max="12289" width="32.5546875" style="7" customWidth="1"/>
    <col min="12290" max="12292" width="19.6640625" style="7" customWidth="1"/>
    <col min="12293" max="12293" width="4" style="7" customWidth="1"/>
    <col min="12294" max="12297" width="18.5546875" style="7" customWidth="1"/>
    <col min="12298" max="12298" width="3.33203125" style="7" customWidth="1"/>
    <col min="12299" max="12299" width="19.33203125" style="7" customWidth="1"/>
    <col min="12300" max="12300" width="18.5546875" style="7" customWidth="1"/>
    <col min="12301" max="12301" width="17.44140625" style="7" customWidth="1"/>
    <col min="12302" max="12309" width="15.109375" style="7" customWidth="1"/>
    <col min="12310" max="12544" width="12.5546875" style="7"/>
    <col min="12545" max="12545" width="32.5546875" style="7" customWidth="1"/>
    <col min="12546" max="12548" width="19.6640625" style="7" customWidth="1"/>
    <col min="12549" max="12549" width="4" style="7" customWidth="1"/>
    <col min="12550" max="12553" width="18.5546875" style="7" customWidth="1"/>
    <col min="12554" max="12554" width="3.33203125" style="7" customWidth="1"/>
    <col min="12555" max="12555" width="19.33203125" style="7" customWidth="1"/>
    <col min="12556" max="12556" width="18.5546875" style="7" customWidth="1"/>
    <col min="12557" max="12557" width="17.44140625" style="7" customWidth="1"/>
    <col min="12558" max="12565" width="15.109375" style="7" customWidth="1"/>
    <col min="12566" max="12800" width="12.5546875" style="7"/>
    <col min="12801" max="12801" width="32.5546875" style="7" customWidth="1"/>
    <col min="12802" max="12804" width="19.6640625" style="7" customWidth="1"/>
    <col min="12805" max="12805" width="4" style="7" customWidth="1"/>
    <col min="12806" max="12809" width="18.5546875" style="7" customWidth="1"/>
    <col min="12810" max="12810" width="3.33203125" style="7" customWidth="1"/>
    <col min="12811" max="12811" width="19.33203125" style="7" customWidth="1"/>
    <col min="12812" max="12812" width="18.5546875" style="7" customWidth="1"/>
    <col min="12813" max="12813" width="17.44140625" style="7" customWidth="1"/>
    <col min="12814" max="12821" width="15.109375" style="7" customWidth="1"/>
    <col min="12822" max="13056" width="12.5546875" style="7"/>
    <col min="13057" max="13057" width="32.5546875" style="7" customWidth="1"/>
    <col min="13058" max="13060" width="19.6640625" style="7" customWidth="1"/>
    <col min="13061" max="13061" width="4" style="7" customWidth="1"/>
    <col min="13062" max="13065" width="18.5546875" style="7" customWidth="1"/>
    <col min="13066" max="13066" width="3.33203125" style="7" customWidth="1"/>
    <col min="13067" max="13067" width="19.33203125" style="7" customWidth="1"/>
    <col min="13068" max="13068" width="18.5546875" style="7" customWidth="1"/>
    <col min="13069" max="13069" width="17.44140625" style="7" customWidth="1"/>
    <col min="13070" max="13077" width="15.109375" style="7" customWidth="1"/>
    <col min="13078" max="13312" width="12.5546875" style="7"/>
    <col min="13313" max="13313" width="32.5546875" style="7" customWidth="1"/>
    <col min="13314" max="13316" width="19.6640625" style="7" customWidth="1"/>
    <col min="13317" max="13317" width="4" style="7" customWidth="1"/>
    <col min="13318" max="13321" width="18.5546875" style="7" customWidth="1"/>
    <col min="13322" max="13322" width="3.33203125" style="7" customWidth="1"/>
    <col min="13323" max="13323" width="19.33203125" style="7" customWidth="1"/>
    <col min="13324" max="13324" width="18.5546875" style="7" customWidth="1"/>
    <col min="13325" max="13325" width="17.44140625" style="7" customWidth="1"/>
    <col min="13326" max="13333" width="15.109375" style="7" customWidth="1"/>
    <col min="13334" max="13568" width="12.5546875" style="7"/>
    <col min="13569" max="13569" width="32.5546875" style="7" customWidth="1"/>
    <col min="13570" max="13572" width="19.6640625" style="7" customWidth="1"/>
    <col min="13573" max="13573" width="4" style="7" customWidth="1"/>
    <col min="13574" max="13577" width="18.5546875" style="7" customWidth="1"/>
    <col min="13578" max="13578" width="3.33203125" style="7" customWidth="1"/>
    <col min="13579" max="13579" width="19.33203125" style="7" customWidth="1"/>
    <col min="13580" max="13580" width="18.5546875" style="7" customWidth="1"/>
    <col min="13581" max="13581" width="17.44140625" style="7" customWidth="1"/>
    <col min="13582" max="13589" width="15.109375" style="7" customWidth="1"/>
    <col min="13590" max="13824" width="12.5546875" style="7"/>
    <col min="13825" max="13825" width="32.5546875" style="7" customWidth="1"/>
    <col min="13826" max="13828" width="19.6640625" style="7" customWidth="1"/>
    <col min="13829" max="13829" width="4" style="7" customWidth="1"/>
    <col min="13830" max="13833" width="18.5546875" style="7" customWidth="1"/>
    <col min="13834" max="13834" width="3.33203125" style="7" customWidth="1"/>
    <col min="13835" max="13835" width="19.33203125" style="7" customWidth="1"/>
    <col min="13836" max="13836" width="18.5546875" style="7" customWidth="1"/>
    <col min="13837" max="13837" width="17.44140625" style="7" customWidth="1"/>
    <col min="13838" max="13845" width="15.109375" style="7" customWidth="1"/>
    <col min="13846" max="14080" width="12.5546875" style="7"/>
    <col min="14081" max="14081" width="32.5546875" style="7" customWidth="1"/>
    <col min="14082" max="14084" width="19.6640625" style="7" customWidth="1"/>
    <col min="14085" max="14085" width="4" style="7" customWidth="1"/>
    <col min="14086" max="14089" width="18.5546875" style="7" customWidth="1"/>
    <col min="14090" max="14090" width="3.33203125" style="7" customWidth="1"/>
    <col min="14091" max="14091" width="19.33203125" style="7" customWidth="1"/>
    <col min="14092" max="14092" width="18.5546875" style="7" customWidth="1"/>
    <col min="14093" max="14093" width="17.44140625" style="7" customWidth="1"/>
    <col min="14094" max="14101" width="15.109375" style="7" customWidth="1"/>
    <col min="14102" max="14336" width="12.5546875" style="7"/>
    <col min="14337" max="14337" width="32.5546875" style="7" customWidth="1"/>
    <col min="14338" max="14340" width="19.6640625" style="7" customWidth="1"/>
    <col min="14341" max="14341" width="4" style="7" customWidth="1"/>
    <col min="14342" max="14345" width="18.5546875" style="7" customWidth="1"/>
    <col min="14346" max="14346" width="3.33203125" style="7" customWidth="1"/>
    <col min="14347" max="14347" width="19.33203125" style="7" customWidth="1"/>
    <col min="14348" max="14348" width="18.5546875" style="7" customWidth="1"/>
    <col min="14349" max="14349" width="17.44140625" style="7" customWidth="1"/>
    <col min="14350" max="14357" width="15.109375" style="7" customWidth="1"/>
    <col min="14358" max="14592" width="12.5546875" style="7"/>
    <col min="14593" max="14593" width="32.5546875" style="7" customWidth="1"/>
    <col min="14594" max="14596" width="19.6640625" style="7" customWidth="1"/>
    <col min="14597" max="14597" width="4" style="7" customWidth="1"/>
    <col min="14598" max="14601" width="18.5546875" style="7" customWidth="1"/>
    <col min="14602" max="14602" width="3.33203125" style="7" customWidth="1"/>
    <col min="14603" max="14603" width="19.33203125" style="7" customWidth="1"/>
    <col min="14604" max="14604" width="18.5546875" style="7" customWidth="1"/>
    <col min="14605" max="14605" width="17.44140625" style="7" customWidth="1"/>
    <col min="14606" max="14613" width="15.109375" style="7" customWidth="1"/>
    <col min="14614" max="14848" width="12.5546875" style="7"/>
    <col min="14849" max="14849" width="32.5546875" style="7" customWidth="1"/>
    <col min="14850" max="14852" width="19.6640625" style="7" customWidth="1"/>
    <col min="14853" max="14853" width="4" style="7" customWidth="1"/>
    <col min="14854" max="14857" width="18.5546875" style="7" customWidth="1"/>
    <col min="14858" max="14858" width="3.33203125" style="7" customWidth="1"/>
    <col min="14859" max="14859" width="19.33203125" style="7" customWidth="1"/>
    <col min="14860" max="14860" width="18.5546875" style="7" customWidth="1"/>
    <col min="14861" max="14861" width="17.44140625" style="7" customWidth="1"/>
    <col min="14862" max="14869" width="15.109375" style="7" customWidth="1"/>
    <col min="14870" max="15104" width="12.5546875" style="7"/>
    <col min="15105" max="15105" width="32.5546875" style="7" customWidth="1"/>
    <col min="15106" max="15108" width="19.6640625" style="7" customWidth="1"/>
    <col min="15109" max="15109" width="4" style="7" customWidth="1"/>
    <col min="15110" max="15113" width="18.5546875" style="7" customWidth="1"/>
    <col min="15114" max="15114" width="3.33203125" style="7" customWidth="1"/>
    <col min="15115" max="15115" width="19.33203125" style="7" customWidth="1"/>
    <col min="15116" max="15116" width="18.5546875" style="7" customWidth="1"/>
    <col min="15117" max="15117" width="17.44140625" style="7" customWidth="1"/>
    <col min="15118" max="15125" width="15.109375" style="7" customWidth="1"/>
    <col min="15126" max="15360" width="12.5546875" style="7"/>
    <col min="15361" max="15361" width="32.5546875" style="7" customWidth="1"/>
    <col min="15362" max="15364" width="19.6640625" style="7" customWidth="1"/>
    <col min="15365" max="15365" width="4" style="7" customWidth="1"/>
    <col min="15366" max="15369" width="18.5546875" style="7" customWidth="1"/>
    <col min="15370" max="15370" width="3.33203125" style="7" customWidth="1"/>
    <col min="15371" max="15371" width="19.33203125" style="7" customWidth="1"/>
    <col min="15372" max="15372" width="18.5546875" style="7" customWidth="1"/>
    <col min="15373" max="15373" width="17.44140625" style="7" customWidth="1"/>
    <col min="15374" max="15381" width="15.109375" style="7" customWidth="1"/>
    <col min="15382" max="15616" width="12.5546875" style="7"/>
    <col min="15617" max="15617" width="32.5546875" style="7" customWidth="1"/>
    <col min="15618" max="15620" width="19.6640625" style="7" customWidth="1"/>
    <col min="15621" max="15621" width="4" style="7" customWidth="1"/>
    <col min="15622" max="15625" width="18.5546875" style="7" customWidth="1"/>
    <col min="15626" max="15626" width="3.33203125" style="7" customWidth="1"/>
    <col min="15627" max="15627" width="19.33203125" style="7" customWidth="1"/>
    <col min="15628" max="15628" width="18.5546875" style="7" customWidth="1"/>
    <col min="15629" max="15629" width="17.44140625" style="7" customWidth="1"/>
    <col min="15630" max="15637" width="15.109375" style="7" customWidth="1"/>
    <col min="15638" max="15872" width="12.5546875" style="7"/>
    <col min="15873" max="15873" width="32.5546875" style="7" customWidth="1"/>
    <col min="15874" max="15876" width="19.6640625" style="7" customWidth="1"/>
    <col min="15877" max="15877" width="4" style="7" customWidth="1"/>
    <col min="15878" max="15881" width="18.5546875" style="7" customWidth="1"/>
    <col min="15882" max="15882" width="3.33203125" style="7" customWidth="1"/>
    <col min="15883" max="15883" width="19.33203125" style="7" customWidth="1"/>
    <col min="15884" max="15884" width="18.5546875" style="7" customWidth="1"/>
    <col min="15885" max="15885" width="17.44140625" style="7" customWidth="1"/>
    <col min="15886" max="15893" width="15.109375" style="7" customWidth="1"/>
    <col min="15894" max="16128" width="12.5546875" style="7"/>
    <col min="16129" max="16129" width="32.5546875" style="7" customWidth="1"/>
    <col min="16130" max="16132" width="19.6640625" style="7" customWidth="1"/>
    <col min="16133" max="16133" width="4" style="7" customWidth="1"/>
    <col min="16134" max="16137" width="18.5546875" style="7" customWidth="1"/>
    <col min="16138" max="16138" width="3.33203125" style="7" customWidth="1"/>
    <col min="16139" max="16139" width="19.33203125" style="7" customWidth="1"/>
    <col min="16140" max="16140" width="18.5546875" style="7" customWidth="1"/>
    <col min="16141" max="16141" width="17.44140625" style="7" customWidth="1"/>
    <col min="16142" max="16149" width="15.109375" style="7" customWidth="1"/>
    <col min="16150" max="16384" width="12.5546875" style="7"/>
  </cols>
  <sheetData>
    <row r="1" spans="1:14" ht="18.75" customHeight="1">
      <c r="A1" s="229" t="s">
        <v>810</v>
      </c>
      <c r="B1" s="149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</row>
    <row r="2" spans="1:14" ht="21" customHeight="1">
      <c r="A2" s="327" t="s">
        <v>743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</row>
    <row r="3" spans="1:14" ht="21" customHeight="1">
      <c r="A3" s="327" t="s">
        <v>744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</row>
    <row r="4" spans="1:14" s="4" customFormat="1" ht="25.5" customHeight="1">
      <c r="A4" s="356">
        <v>46081</v>
      </c>
      <c r="B4" s="357"/>
      <c r="C4" s="357"/>
      <c r="D4" s="357"/>
      <c r="E4" s="357"/>
      <c r="F4" s="357"/>
      <c r="G4" s="357"/>
      <c r="H4" s="357"/>
      <c r="I4" s="357"/>
      <c r="J4" s="357"/>
      <c r="K4" s="357"/>
      <c r="L4" s="357"/>
      <c r="M4" s="357"/>
    </row>
    <row r="5" spans="1:14" s="150" customFormat="1" ht="19.5" customHeight="1">
      <c r="A5" s="332" t="s">
        <v>0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</row>
    <row r="6" spans="1:14" ht="14.25" customHeight="1" thickBot="1">
      <c r="A6" s="151"/>
    </row>
    <row r="7" spans="1:14" s="46" customFormat="1" ht="21" customHeight="1">
      <c r="A7" s="152"/>
      <c r="B7" s="359" t="s">
        <v>745</v>
      </c>
      <c r="C7" s="360"/>
      <c r="D7" s="360"/>
      <c r="E7" s="361"/>
      <c r="F7" s="359" t="s">
        <v>746</v>
      </c>
      <c r="G7" s="360"/>
      <c r="H7" s="360"/>
      <c r="I7" s="360"/>
      <c r="J7" s="361"/>
      <c r="K7" s="359" t="s">
        <v>747</v>
      </c>
      <c r="L7" s="360"/>
      <c r="M7" s="360"/>
    </row>
    <row r="8" spans="1:14" s="46" customFormat="1" ht="19.5" customHeight="1">
      <c r="A8" s="153"/>
      <c r="B8" s="355" t="s">
        <v>748</v>
      </c>
      <c r="C8" s="355" t="s">
        <v>749</v>
      </c>
      <c r="D8" s="355" t="s">
        <v>750</v>
      </c>
      <c r="E8" s="350"/>
      <c r="F8" s="355" t="s">
        <v>751</v>
      </c>
      <c r="G8" s="355" t="s">
        <v>752</v>
      </c>
      <c r="H8" s="355" t="s">
        <v>753</v>
      </c>
      <c r="I8" s="355" t="s">
        <v>754</v>
      </c>
      <c r="J8" s="350"/>
      <c r="K8" s="349" t="s">
        <v>755</v>
      </c>
      <c r="L8" s="349" t="s">
        <v>756</v>
      </c>
      <c r="M8" s="351" t="s">
        <v>757</v>
      </c>
    </row>
    <row r="9" spans="1:14" s="46" customFormat="1" ht="19.5" customHeight="1">
      <c r="A9" s="154" t="s">
        <v>758</v>
      </c>
      <c r="B9" s="350"/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</row>
    <row r="10" spans="1:14" s="46" customFormat="1" ht="17.25" customHeight="1">
      <c r="A10" s="155"/>
      <c r="B10" s="156" t="s">
        <v>759</v>
      </c>
      <c r="C10" s="156" t="s">
        <v>760</v>
      </c>
      <c r="D10" s="156" t="s">
        <v>761</v>
      </c>
      <c r="E10" s="156"/>
      <c r="F10" s="156" t="s">
        <v>762</v>
      </c>
      <c r="G10" s="157" t="s">
        <v>763</v>
      </c>
      <c r="H10" s="157" t="s">
        <v>764</v>
      </c>
      <c r="I10" s="156" t="s">
        <v>765</v>
      </c>
      <c r="J10" s="156"/>
      <c r="K10" s="158" t="s">
        <v>702</v>
      </c>
      <c r="L10" s="158" t="s">
        <v>702</v>
      </c>
      <c r="M10" s="158" t="s">
        <v>702</v>
      </c>
    </row>
    <row r="11" spans="1:14" ht="9" customHeight="1">
      <c r="A11" s="159"/>
      <c r="B11" s="160"/>
      <c r="C11" s="161"/>
      <c r="D11" s="161"/>
      <c r="E11" s="161"/>
      <c r="F11" s="161"/>
      <c r="G11" s="161"/>
      <c r="H11" s="161"/>
      <c r="I11" s="161"/>
      <c r="J11" s="160"/>
      <c r="K11" s="160"/>
      <c r="L11" s="160"/>
      <c r="M11" s="162"/>
    </row>
    <row r="12" spans="1:14" ht="20.100000000000001" customHeight="1">
      <c r="A12" s="9" t="s">
        <v>766</v>
      </c>
      <c r="B12" s="163">
        <v>550059.21</v>
      </c>
      <c r="C12" s="163">
        <v>42794.89</v>
      </c>
      <c r="D12" s="163">
        <v>28735.38</v>
      </c>
      <c r="E12" s="163"/>
      <c r="F12" s="163">
        <v>5500592.1484500002</v>
      </c>
      <c r="G12" s="163">
        <v>427948.97519999999</v>
      </c>
      <c r="H12" s="163">
        <v>287353.84139999998</v>
      </c>
      <c r="I12" s="163">
        <v>6215894.9650500007</v>
      </c>
      <c r="J12" s="163"/>
      <c r="K12" s="164">
        <v>38.16981044090447</v>
      </c>
      <c r="L12" s="164">
        <v>38.16981044090447</v>
      </c>
      <c r="M12" s="164">
        <v>39.190773984171109</v>
      </c>
      <c r="N12" s="9"/>
    </row>
    <row r="13" spans="1:14" ht="20.100000000000001" customHeight="1">
      <c r="A13" s="9" t="s">
        <v>767</v>
      </c>
      <c r="B13" s="163">
        <v>1924492.4100000001</v>
      </c>
      <c r="C13" s="163">
        <v>44394.81</v>
      </c>
      <c r="D13" s="163">
        <v>492221.8</v>
      </c>
      <c r="E13" s="163"/>
      <c r="F13" s="163">
        <v>19244924.13783</v>
      </c>
      <c r="G13" s="163">
        <v>443948.19797000004</v>
      </c>
      <c r="H13" s="163">
        <v>4922218.0839</v>
      </c>
      <c r="I13" s="163">
        <v>24611090.4197</v>
      </c>
      <c r="J13" s="163"/>
      <c r="K13" s="164">
        <v>16.849524169737723</v>
      </c>
      <c r="L13" s="164">
        <v>16.849524169737723</v>
      </c>
      <c r="M13" s="164">
        <v>18.845600191593949</v>
      </c>
      <c r="N13" s="9"/>
    </row>
    <row r="14" spans="1:14" ht="20.100000000000001" customHeight="1" thickBot="1">
      <c r="A14" s="165" t="s">
        <v>542</v>
      </c>
      <c r="B14" s="163">
        <v>59072.22</v>
      </c>
      <c r="C14" s="163">
        <v>140.79</v>
      </c>
      <c r="D14" s="163">
        <v>14803.25</v>
      </c>
      <c r="E14" s="163"/>
      <c r="F14" s="163">
        <v>590722.26098999998</v>
      </c>
      <c r="G14" s="163">
        <v>1407.9247</v>
      </c>
      <c r="H14" s="163">
        <v>148032.54642</v>
      </c>
      <c r="I14" s="163">
        <v>740162.73210999998</v>
      </c>
      <c r="J14" s="163"/>
      <c r="K14" s="166">
        <v>79.204770454234207</v>
      </c>
      <c r="L14" s="166">
        <v>79.204770454234207</v>
      </c>
      <c r="M14" s="166">
        <v>80.258636128945923</v>
      </c>
      <c r="N14" s="9"/>
    </row>
    <row r="15" spans="1:14" ht="12" customHeight="1">
      <c r="A15" s="352"/>
      <c r="B15" s="353"/>
      <c r="C15" s="353"/>
      <c r="D15" s="353"/>
      <c r="E15" s="353"/>
      <c r="F15" s="353"/>
      <c r="G15" s="353"/>
      <c r="H15" s="353"/>
      <c r="I15" s="353"/>
      <c r="J15" s="353"/>
      <c r="K15" s="353"/>
      <c r="L15" s="353"/>
      <c r="M15" s="353"/>
    </row>
    <row r="16" spans="1:14">
      <c r="A16" s="167" t="s">
        <v>768</v>
      </c>
      <c r="B16" s="134"/>
      <c r="C16" s="134"/>
      <c r="D16" s="134"/>
      <c r="E16" s="134"/>
      <c r="F16" s="134"/>
      <c r="G16" s="83"/>
      <c r="H16" s="83"/>
      <c r="I16" s="83"/>
      <c r="J16" s="83"/>
      <c r="K16" s="83"/>
      <c r="L16" s="83"/>
      <c r="M16" s="83"/>
    </row>
    <row r="17" spans="1:13">
      <c r="A17" s="167" t="s">
        <v>769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</row>
    <row r="18" spans="1:13" ht="13.2" customHeight="1">
      <c r="A18" s="347" t="s">
        <v>770</v>
      </c>
      <c r="B18" s="354"/>
      <c r="C18" s="354"/>
      <c r="D18" s="354"/>
      <c r="E18" s="354"/>
      <c r="F18" s="354"/>
      <c r="G18" s="354"/>
      <c r="H18" s="354"/>
      <c r="I18" s="354"/>
      <c r="J18" s="354"/>
      <c r="K18" s="354"/>
      <c r="L18" s="354"/>
      <c r="M18" s="354"/>
    </row>
    <row r="19" spans="1:13" s="168" customFormat="1" ht="29.25" customHeight="1">
      <c r="A19" s="347" t="s">
        <v>771</v>
      </c>
      <c r="B19" s="348"/>
      <c r="C19" s="348"/>
      <c r="D19" s="348"/>
      <c r="E19" s="348"/>
      <c r="F19" s="348"/>
      <c r="G19" s="348"/>
      <c r="H19" s="348"/>
      <c r="I19" s="348"/>
      <c r="J19" s="348"/>
      <c r="K19" s="348"/>
      <c r="L19" s="348"/>
      <c r="M19" s="348"/>
    </row>
    <row r="20" spans="1:13" s="168" customFormat="1" ht="18" customHeight="1">
      <c r="A20" s="347" t="s">
        <v>772</v>
      </c>
      <c r="B20" s="348"/>
      <c r="C20" s="348"/>
      <c r="D20" s="348"/>
      <c r="E20" s="348"/>
      <c r="F20" s="348"/>
      <c r="G20" s="348"/>
      <c r="H20" s="348"/>
      <c r="I20" s="348"/>
      <c r="J20" s="348"/>
      <c r="K20" s="348"/>
      <c r="L20" s="348"/>
      <c r="M20" s="348"/>
    </row>
    <row r="21" spans="1:13" s="168" customFormat="1" ht="23.25" customHeight="1">
      <c r="A21" s="347" t="s">
        <v>773</v>
      </c>
      <c r="B21" s="348"/>
      <c r="C21" s="348"/>
      <c r="D21" s="348"/>
      <c r="E21" s="348"/>
      <c r="F21" s="348"/>
      <c r="G21" s="348"/>
      <c r="H21" s="348"/>
      <c r="I21" s="348"/>
      <c r="J21" s="348"/>
      <c r="K21" s="348"/>
      <c r="L21" s="348"/>
      <c r="M21" s="348"/>
    </row>
    <row r="22" spans="1:13" s="168" customFormat="1" ht="25.5" customHeight="1">
      <c r="A22" s="347" t="s">
        <v>774</v>
      </c>
      <c r="B22" s="348"/>
      <c r="C22" s="348"/>
      <c r="D22" s="348"/>
      <c r="E22" s="348"/>
      <c r="F22" s="348"/>
      <c r="G22" s="348"/>
      <c r="H22" s="348"/>
      <c r="I22" s="348"/>
      <c r="J22" s="348"/>
      <c r="K22" s="348"/>
      <c r="L22" s="348"/>
      <c r="M22" s="348"/>
    </row>
    <row r="23" spans="1:13" ht="13.2" customHeight="1">
      <c r="A23" s="169" t="s">
        <v>775</v>
      </c>
      <c r="B23" s="170"/>
      <c r="C23" s="170"/>
      <c r="D23" s="170"/>
      <c r="E23" s="170"/>
      <c r="F23" s="170"/>
      <c r="G23" s="170"/>
      <c r="H23" s="170"/>
      <c r="I23" s="170"/>
      <c r="J23" s="170"/>
      <c r="K23" s="171"/>
      <c r="L23" s="171"/>
      <c r="M23" s="170"/>
    </row>
    <row r="24" spans="1:13">
      <c r="A24" s="169"/>
    </row>
    <row r="200" spans="3:3">
      <c r="C200" s="7" t="s">
        <v>11</v>
      </c>
    </row>
  </sheetData>
  <mergeCells count="25">
    <mergeCell ref="A2:M2"/>
    <mergeCell ref="A3:M3"/>
    <mergeCell ref="A4:M4"/>
    <mergeCell ref="A5:M5"/>
    <mergeCell ref="B7:D7"/>
    <mergeCell ref="E7:E9"/>
    <mergeCell ref="F7:I7"/>
    <mergeCell ref="J7:J9"/>
    <mergeCell ref="K7:M7"/>
    <mergeCell ref="B8:B9"/>
    <mergeCell ref="A20:M20"/>
    <mergeCell ref="A21:M21"/>
    <mergeCell ref="A22:M22"/>
    <mergeCell ref="K8:K9"/>
    <mergeCell ref="L8:L9"/>
    <mergeCell ref="M8:M9"/>
    <mergeCell ref="A15:M15"/>
    <mergeCell ref="A18:M18"/>
    <mergeCell ref="A19:M19"/>
    <mergeCell ref="C8:C9"/>
    <mergeCell ref="D8:D9"/>
    <mergeCell ref="F8:F9"/>
    <mergeCell ref="G8:G9"/>
    <mergeCell ref="H8:H9"/>
    <mergeCell ref="I8:I9"/>
  </mergeCells>
  <hyperlinks>
    <hyperlink ref="A1" location="Índice!A1" display="Volver al Índice" xr:uid="{278570E2-C77F-4A1B-B20F-6A72BB53CCA7}"/>
  </hyperlinks>
  <printOptions horizontalCentered="1" verticalCentered="1"/>
  <pageMargins left="0.59055118110236227" right="0.59055118110236227" top="0.51181102362204722" bottom="0.78740157480314965" header="0.51181102362204722" footer="0.51181102362204722"/>
  <pageSetup scale="80" orientation="landscape" horizontalDpi="240" verticalDpi="144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580FC-1235-4F7E-A2F6-0C99F0DFBF24}">
  <dimension ref="A1:E19"/>
  <sheetViews>
    <sheetView zoomScale="115" zoomScaleNormal="115" workbookViewId="0"/>
  </sheetViews>
  <sheetFormatPr baseColWidth="10" defaultColWidth="11.44140625" defaultRowHeight="13.2"/>
  <cols>
    <col min="1" max="1" width="34" style="172" customWidth="1"/>
    <col min="2" max="2" width="17.6640625" style="172" customWidth="1"/>
    <col min="3" max="3" width="15.33203125" style="172" customWidth="1"/>
    <col min="4" max="5" width="17.6640625" style="172" customWidth="1"/>
    <col min="6" max="6" width="11.44140625" style="172" customWidth="1"/>
    <col min="7" max="256" width="11.44140625" style="172"/>
    <col min="257" max="257" width="34" style="172" customWidth="1"/>
    <col min="258" max="258" width="17.6640625" style="172" customWidth="1"/>
    <col min="259" max="259" width="15.33203125" style="172" customWidth="1"/>
    <col min="260" max="261" width="17.6640625" style="172" customWidth="1"/>
    <col min="262" max="512" width="11.44140625" style="172"/>
    <col min="513" max="513" width="34" style="172" customWidth="1"/>
    <col min="514" max="514" width="17.6640625" style="172" customWidth="1"/>
    <col min="515" max="515" width="15.33203125" style="172" customWidth="1"/>
    <col min="516" max="517" width="17.6640625" style="172" customWidth="1"/>
    <col min="518" max="768" width="11.44140625" style="172"/>
    <col min="769" max="769" width="34" style="172" customWidth="1"/>
    <col min="770" max="770" width="17.6640625" style="172" customWidth="1"/>
    <col min="771" max="771" width="15.33203125" style="172" customWidth="1"/>
    <col min="772" max="773" width="17.6640625" style="172" customWidth="1"/>
    <col min="774" max="1024" width="11.44140625" style="172"/>
    <col min="1025" max="1025" width="34" style="172" customWidth="1"/>
    <col min="1026" max="1026" width="17.6640625" style="172" customWidth="1"/>
    <col min="1027" max="1027" width="15.33203125" style="172" customWidth="1"/>
    <col min="1028" max="1029" width="17.6640625" style="172" customWidth="1"/>
    <col min="1030" max="1280" width="11.44140625" style="172"/>
    <col min="1281" max="1281" width="34" style="172" customWidth="1"/>
    <col min="1282" max="1282" width="17.6640625" style="172" customWidth="1"/>
    <col min="1283" max="1283" width="15.33203125" style="172" customWidth="1"/>
    <col min="1284" max="1285" width="17.6640625" style="172" customWidth="1"/>
    <col min="1286" max="1536" width="11.44140625" style="172"/>
    <col min="1537" max="1537" width="34" style="172" customWidth="1"/>
    <col min="1538" max="1538" width="17.6640625" style="172" customWidth="1"/>
    <col min="1539" max="1539" width="15.33203125" style="172" customWidth="1"/>
    <col min="1540" max="1541" width="17.6640625" style="172" customWidth="1"/>
    <col min="1542" max="1792" width="11.44140625" style="172"/>
    <col min="1793" max="1793" width="34" style="172" customWidth="1"/>
    <col min="1794" max="1794" width="17.6640625" style="172" customWidth="1"/>
    <col min="1795" max="1795" width="15.33203125" style="172" customWidth="1"/>
    <col min="1796" max="1797" width="17.6640625" style="172" customWidth="1"/>
    <col min="1798" max="2048" width="11.44140625" style="172"/>
    <col min="2049" max="2049" width="34" style="172" customWidth="1"/>
    <col min="2050" max="2050" width="17.6640625" style="172" customWidth="1"/>
    <col min="2051" max="2051" width="15.33203125" style="172" customWidth="1"/>
    <col min="2052" max="2053" width="17.6640625" style="172" customWidth="1"/>
    <col min="2054" max="2304" width="11.44140625" style="172"/>
    <col min="2305" max="2305" width="34" style="172" customWidth="1"/>
    <col min="2306" max="2306" width="17.6640625" style="172" customWidth="1"/>
    <col min="2307" max="2307" width="15.33203125" style="172" customWidth="1"/>
    <col min="2308" max="2309" width="17.6640625" style="172" customWidth="1"/>
    <col min="2310" max="2560" width="11.44140625" style="172"/>
    <col min="2561" max="2561" width="34" style="172" customWidth="1"/>
    <col min="2562" max="2562" width="17.6640625" style="172" customWidth="1"/>
    <col min="2563" max="2563" width="15.33203125" style="172" customWidth="1"/>
    <col min="2564" max="2565" width="17.6640625" style="172" customWidth="1"/>
    <col min="2566" max="2816" width="11.44140625" style="172"/>
    <col min="2817" max="2817" width="34" style="172" customWidth="1"/>
    <col min="2818" max="2818" width="17.6640625" style="172" customWidth="1"/>
    <col min="2819" max="2819" width="15.33203125" style="172" customWidth="1"/>
    <col min="2820" max="2821" width="17.6640625" style="172" customWidth="1"/>
    <col min="2822" max="3072" width="11.44140625" style="172"/>
    <col min="3073" max="3073" width="34" style="172" customWidth="1"/>
    <col min="3074" max="3074" width="17.6640625" style="172" customWidth="1"/>
    <col min="3075" max="3075" width="15.33203125" style="172" customWidth="1"/>
    <col min="3076" max="3077" width="17.6640625" style="172" customWidth="1"/>
    <col min="3078" max="3328" width="11.44140625" style="172"/>
    <col min="3329" max="3329" width="34" style="172" customWidth="1"/>
    <col min="3330" max="3330" width="17.6640625" style="172" customWidth="1"/>
    <col min="3331" max="3331" width="15.33203125" style="172" customWidth="1"/>
    <col min="3332" max="3333" width="17.6640625" style="172" customWidth="1"/>
    <col min="3334" max="3584" width="11.44140625" style="172"/>
    <col min="3585" max="3585" width="34" style="172" customWidth="1"/>
    <col min="3586" max="3586" width="17.6640625" style="172" customWidth="1"/>
    <col min="3587" max="3587" width="15.33203125" style="172" customWidth="1"/>
    <col min="3588" max="3589" width="17.6640625" style="172" customWidth="1"/>
    <col min="3590" max="3840" width="11.44140625" style="172"/>
    <col min="3841" max="3841" width="34" style="172" customWidth="1"/>
    <col min="3842" max="3842" width="17.6640625" style="172" customWidth="1"/>
    <col min="3843" max="3843" width="15.33203125" style="172" customWidth="1"/>
    <col min="3844" max="3845" width="17.6640625" style="172" customWidth="1"/>
    <col min="3846" max="4096" width="11.44140625" style="172"/>
    <col min="4097" max="4097" width="34" style="172" customWidth="1"/>
    <col min="4098" max="4098" width="17.6640625" style="172" customWidth="1"/>
    <col min="4099" max="4099" width="15.33203125" style="172" customWidth="1"/>
    <col min="4100" max="4101" width="17.6640625" style="172" customWidth="1"/>
    <col min="4102" max="4352" width="11.44140625" style="172"/>
    <col min="4353" max="4353" width="34" style="172" customWidth="1"/>
    <col min="4354" max="4354" width="17.6640625" style="172" customWidth="1"/>
    <col min="4355" max="4355" width="15.33203125" style="172" customWidth="1"/>
    <col min="4356" max="4357" width="17.6640625" style="172" customWidth="1"/>
    <col min="4358" max="4608" width="11.44140625" style="172"/>
    <col min="4609" max="4609" width="34" style="172" customWidth="1"/>
    <col min="4610" max="4610" width="17.6640625" style="172" customWidth="1"/>
    <col min="4611" max="4611" width="15.33203125" style="172" customWidth="1"/>
    <col min="4612" max="4613" width="17.6640625" style="172" customWidth="1"/>
    <col min="4614" max="4864" width="11.44140625" style="172"/>
    <col min="4865" max="4865" width="34" style="172" customWidth="1"/>
    <col min="4866" max="4866" width="17.6640625" style="172" customWidth="1"/>
    <col min="4867" max="4867" width="15.33203125" style="172" customWidth="1"/>
    <col min="4868" max="4869" width="17.6640625" style="172" customWidth="1"/>
    <col min="4870" max="5120" width="11.44140625" style="172"/>
    <col min="5121" max="5121" width="34" style="172" customWidth="1"/>
    <col min="5122" max="5122" width="17.6640625" style="172" customWidth="1"/>
    <col min="5123" max="5123" width="15.33203125" style="172" customWidth="1"/>
    <col min="5124" max="5125" width="17.6640625" style="172" customWidth="1"/>
    <col min="5126" max="5376" width="11.44140625" style="172"/>
    <col min="5377" max="5377" width="34" style="172" customWidth="1"/>
    <col min="5378" max="5378" width="17.6640625" style="172" customWidth="1"/>
    <col min="5379" max="5379" width="15.33203125" style="172" customWidth="1"/>
    <col min="5380" max="5381" width="17.6640625" style="172" customWidth="1"/>
    <col min="5382" max="5632" width="11.44140625" style="172"/>
    <col min="5633" max="5633" width="34" style="172" customWidth="1"/>
    <col min="5634" max="5634" width="17.6640625" style="172" customWidth="1"/>
    <col min="5635" max="5635" width="15.33203125" style="172" customWidth="1"/>
    <col min="5636" max="5637" width="17.6640625" style="172" customWidth="1"/>
    <col min="5638" max="5888" width="11.44140625" style="172"/>
    <col min="5889" max="5889" width="34" style="172" customWidth="1"/>
    <col min="5890" max="5890" width="17.6640625" style="172" customWidth="1"/>
    <col min="5891" max="5891" width="15.33203125" style="172" customWidth="1"/>
    <col min="5892" max="5893" width="17.6640625" style="172" customWidth="1"/>
    <col min="5894" max="6144" width="11.44140625" style="172"/>
    <col min="6145" max="6145" width="34" style="172" customWidth="1"/>
    <col min="6146" max="6146" width="17.6640625" style="172" customWidth="1"/>
    <col min="6147" max="6147" width="15.33203125" style="172" customWidth="1"/>
    <col min="6148" max="6149" width="17.6640625" style="172" customWidth="1"/>
    <col min="6150" max="6400" width="11.44140625" style="172"/>
    <col min="6401" max="6401" width="34" style="172" customWidth="1"/>
    <col min="6402" max="6402" width="17.6640625" style="172" customWidth="1"/>
    <col min="6403" max="6403" width="15.33203125" style="172" customWidth="1"/>
    <col min="6404" max="6405" width="17.6640625" style="172" customWidth="1"/>
    <col min="6406" max="6656" width="11.44140625" style="172"/>
    <col min="6657" max="6657" width="34" style="172" customWidth="1"/>
    <col min="6658" max="6658" width="17.6640625" style="172" customWidth="1"/>
    <col min="6659" max="6659" width="15.33203125" style="172" customWidth="1"/>
    <col min="6660" max="6661" width="17.6640625" style="172" customWidth="1"/>
    <col min="6662" max="6912" width="11.44140625" style="172"/>
    <col min="6913" max="6913" width="34" style="172" customWidth="1"/>
    <col min="6914" max="6914" width="17.6640625" style="172" customWidth="1"/>
    <col min="6915" max="6915" width="15.33203125" style="172" customWidth="1"/>
    <col min="6916" max="6917" width="17.6640625" style="172" customWidth="1"/>
    <col min="6918" max="7168" width="11.44140625" style="172"/>
    <col min="7169" max="7169" width="34" style="172" customWidth="1"/>
    <col min="7170" max="7170" width="17.6640625" style="172" customWidth="1"/>
    <col min="7171" max="7171" width="15.33203125" style="172" customWidth="1"/>
    <col min="7172" max="7173" width="17.6640625" style="172" customWidth="1"/>
    <col min="7174" max="7424" width="11.44140625" style="172"/>
    <col min="7425" max="7425" width="34" style="172" customWidth="1"/>
    <col min="7426" max="7426" width="17.6640625" style="172" customWidth="1"/>
    <col min="7427" max="7427" width="15.33203125" style="172" customWidth="1"/>
    <col min="7428" max="7429" width="17.6640625" style="172" customWidth="1"/>
    <col min="7430" max="7680" width="11.44140625" style="172"/>
    <col min="7681" max="7681" width="34" style="172" customWidth="1"/>
    <col min="7682" max="7682" width="17.6640625" style="172" customWidth="1"/>
    <col min="7683" max="7683" width="15.33203125" style="172" customWidth="1"/>
    <col min="7684" max="7685" width="17.6640625" style="172" customWidth="1"/>
    <col min="7686" max="7936" width="11.44140625" style="172"/>
    <col min="7937" max="7937" width="34" style="172" customWidth="1"/>
    <col min="7938" max="7938" width="17.6640625" style="172" customWidth="1"/>
    <col min="7939" max="7939" width="15.33203125" style="172" customWidth="1"/>
    <col min="7940" max="7941" width="17.6640625" style="172" customWidth="1"/>
    <col min="7942" max="8192" width="11.44140625" style="172"/>
    <col min="8193" max="8193" width="34" style="172" customWidth="1"/>
    <col min="8194" max="8194" width="17.6640625" style="172" customWidth="1"/>
    <col min="8195" max="8195" width="15.33203125" style="172" customWidth="1"/>
    <col min="8196" max="8197" width="17.6640625" style="172" customWidth="1"/>
    <col min="8198" max="8448" width="11.44140625" style="172"/>
    <col min="8449" max="8449" width="34" style="172" customWidth="1"/>
    <col min="8450" max="8450" width="17.6640625" style="172" customWidth="1"/>
    <col min="8451" max="8451" width="15.33203125" style="172" customWidth="1"/>
    <col min="8452" max="8453" width="17.6640625" style="172" customWidth="1"/>
    <col min="8454" max="8704" width="11.44140625" style="172"/>
    <col min="8705" max="8705" width="34" style="172" customWidth="1"/>
    <col min="8706" max="8706" width="17.6640625" style="172" customWidth="1"/>
    <col min="8707" max="8707" width="15.33203125" style="172" customWidth="1"/>
    <col min="8708" max="8709" width="17.6640625" style="172" customWidth="1"/>
    <col min="8710" max="8960" width="11.44140625" style="172"/>
    <col min="8961" max="8961" width="34" style="172" customWidth="1"/>
    <col min="8962" max="8962" width="17.6640625" style="172" customWidth="1"/>
    <col min="8963" max="8963" width="15.33203125" style="172" customWidth="1"/>
    <col min="8964" max="8965" width="17.6640625" style="172" customWidth="1"/>
    <col min="8966" max="9216" width="11.44140625" style="172"/>
    <col min="9217" max="9217" width="34" style="172" customWidth="1"/>
    <col min="9218" max="9218" width="17.6640625" style="172" customWidth="1"/>
    <col min="9219" max="9219" width="15.33203125" style="172" customWidth="1"/>
    <col min="9220" max="9221" width="17.6640625" style="172" customWidth="1"/>
    <col min="9222" max="9472" width="11.44140625" style="172"/>
    <col min="9473" max="9473" width="34" style="172" customWidth="1"/>
    <col min="9474" max="9474" width="17.6640625" style="172" customWidth="1"/>
    <col min="9475" max="9475" width="15.33203125" style="172" customWidth="1"/>
    <col min="9476" max="9477" width="17.6640625" style="172" customWidth="1"/>
    <col min="9478" max="9728" width="11.44140625" style="172"/>
    <col min="9729" max="9729" width="34" style="172" customWidth="1"/>
    <col min="9730" max="9730" width="17.6640625" style="172" customWidth="1"/>
    <col min="9731" max="9731" width="15.33203125" style="172" customWidth="1"/>
    <col min="9732" max="9733" width="17.6640625" style="172" customWidth="1"/>
    <col min="9734" max="9984" width="11.44140625" style="172"/>
    <col min="9985" max="9985" width="34" style="172" customWidth="1"/>
    <col min="9986" max="9986" width="17.6640625" style="172" customWidth="1"/>
    <col min="9987" max="9987" width="15.33203125" style="172" customWidth="1"/>
    <col min="9988" max="9989" width="17.6640625" style="172" customWidth="1"/>
    <col min="9990" max="10240" width="11.44140625" style="172"/>
    <col min="10241" max="10241" width="34" style="172" customWidth="1"/>
    <col min="10242" max="10242" width="17.6640625" style="172" customWidth="1"/>
    <col min="10243" max="10243" width="15.33203125" style="172" customWidth="1"/>
    <col min="10244" max="10245" width="17.6640625" style="172" customWidth="1"/>
    <col min="10246" max="10496" width="11.44140625" style="172"/>
    <col min="10497" max="10497" width="34" style="172" customWidth="1"/>
    <col min="10498" max="10498" width="17.6640625" style="172" customWidth="1"/>
    <col min="10499" max="10499" width="15.33203125" style="172" customWidth="1"/>
    <col min="10500" max="10501" width="17.6640625" style="172" customWidth="1"/>
    <col min="10502" max="10752" width="11.44140625" style="172"/>
    <col min="10753" max="10753" width="34" style="172" customWidth="1"/>
    <col min="10754" max="10754" width="17.6640625" style="172" customWidth="1"/>
    <col min="10755" max="10755" width="15.33203125" style="172" customWidth="1"/>
    <col min="10756" max="10757" width="17.6640625" style="172" customWidth="1"/>
    <col min="10758" max="11008" width="11.44140625" style="172"/>
    <col min="11009" max="11009" width="34" style="172" customWidth="1"/>
    <col min="11010" max="11010" width="17.6640625" style="172" customWidth="1"/>
    <col min="11011" max="11011" width="15.33203125" style="172" customWidth="1"/>
    <col min="11012" max="11013" width="17.6640625" style="172" customWidth="1"/>
    <col min="11014" max="11264" width="11.44140625" style="172"/>
    <col min="11265" max="11265" width="34" style="172" customWidth="1"/>
    <col min="11266" max="11266" width="17.6640625" style="172" customWidth="1"/>
    <col min="11267" max="11267" width="15.33203125" style="172" customWidth="1"/>
    <col min="11268" max="11269" width="17.6640625" style="172" customWidth="1"/>
    <col min="11270" max="11520" width="11.44140625" style="172"/>
    <col min="11521" max="11521" width="34" style="172" customWidth="1"/>
    <col min="11522" max="11522" width="17.6640625" style="172" customWidth="1"/>
    <col min="11523" max="11523" width="15.33203125" style="172" customWidth="1"/>
    <col min="11524" max="11525" width="17.6640625" style="172" customWidth="1"/>
    <col min="11526" max="11776" width="11.44140625" style="172"/>
    <col min="11777" max="11777" width="34" style="172" customWidth="1"/>
    <col min="11778" max="11778" width="17.6640625" style="172" customWidth="1"/>
    <col min="11779" max="11779" width="15.33203125" style="172" customWidth="1"/>
    <col min="11780" max="11781" width="17.6640625" style="172" customWidth="1"/>
    <col min="11782" max="12032" width="11.44140625" style="172"/>
    <col min="12033" max="12033" width="34" style="172" customWidth="1"/>
    <col min="12034" max="12034" width="17.6640625" style="172" customWidth="1"/>
    <col min="12035" max="12035" width="15.33203125" style="172" customWidth="1"/>
    <col min="12036" max="12037" width="17.6640625" style="172" customWidth="1"/>
    <col min="12038" max="12288" width="11.44140625" style="172"/>
    <col min="12289" max="12289" width="34" style="172" customWidth="1"/>
    <col min="12290" max="12290" width="17.6640625" style="172" customWidth="1"/>
    <col min="12291" max="12291" width="15.33203125" style="172" customWidth="1"/>
    <col min="12292" max="12293" width="17.6640625" style="172" customWidth="1"/>
    <col min="12294" max="12544" width="11.44140625" style="172"/>
    <col min="12545" max="12545" width="34" style="172" customWidth="1"/>
    <col min="12546" max="12546" width="17.6640625" style="172" customWidth="1"/>
    <col min="12547" max="12547" width="15.33203125" style="172" customWidth="1"/>
    <col min="12548" max="12549" width="17.6640625" style="172" customWidth="1"/>
    <col min="12550" max="12800" width="11.44140625" style="172"/>
    <col min="12801" max="12801" width="34" style="172" customWidth="1"/>
    <col min="12802" max="12802" width="17.6640625" style="172" customWidth="1"/>
    <col min="12803" max="12803" width="15.33203125" style="172" customWidth="1"/>
    <col min="12804" max="12805" width="17.6640625" style="172" customWidth="1"/>
    <col min="12806" max="13056" width="11.44140625" style="172"/>
    <col min="13057" max="13057" width="34" style="172" customWidth="1"/>
    <col min="13058" max="13058" width="17.6640625" style="172" customWidth="1"/>
    <col min="13059" max="13059" width="15.33203125" style="172" customWidth="1"/>
    <col min="13060" max="13061" width="17.6640625" style="172" customWidth="1"/>
    <col min="13062" max="13312" width="11.44140625" style="172"/>
    <col min="13313" max="13313" width="34" style="172" customWidth="1"/>
    <col min="13314" max="13314" width="17.6640625" style="172" customWidth="1"/>
    <col min="13315" max="13315" width="15.33203125" style="172" customWidth="1"/>
    <col min="13316" max="13317" width="17.6640625" style="172" customWidth="1"/>
    <col min="13318" max="13568" width="11.44140625" style="172"/>
    <col min="13569" max="13569" width="34" style="172" customWidth="1"/>
    <col min="13570" max="13570" width="17.6640625" style="172" customWidth="1"/>
    <col min="13571" max="13571" width="15.33203125" style="172" customWidth="1"/>
    <col min="13572" max="13573" width="17.6640625" style="172" customWidth="1"/>
    <col min="13574" max="13824" width="11.44140625" style="172"/>
    <col min="13825" max="13825" width="34" style="172" customWidth="1"/>
    <col min="13826" max="13826" width="17.6640625" style="172" customWidth="1"/>
    <col min="13827" max="13827" width="15.33203125" style="172" customWidth="1"/>
    <col min="13828" max="13829" width="17.6640625" style="172" customWidth="1"/>
    <col min="13830" max="14080" width="11.44140625" style="172"/>
    <col min="14081" max="14081" width="34" style="172" customWidth="1"/>
    <col min="14082" max="14082" width="17.6640625" style="172" customWidth="1"/>
    <col min="14083" max="14083" width="15.33203125" style="172" customWidth="1"/>
    <col min="14084" max="14085" width="17.6640625" style="172" customWidth="1"/>
    <col min="14086" max="14336" width="11.44140625" style="172"/>
    <col min="14337" max="14337" width="34" style="172" customWidth="1"/>
    <col min="14338" max="14338" width="17.6640625" style="172" customWidth="1"/>
    <col min="14339" max="14339" width="15.33203125" style="172" customWidth="1"/>
    <col min="14340" max="14341" width="17.6640625" style="172" customWidth="1"/>
    <col min="14342" max="14592" width="11.44140625" style="172"/>
    <col min="14593" max="14593" width="34" style="172" customWidth="1"/>
    <col min="14594" max="14594" width="17.6640625" style="172" customWidth="1"/>
    <col min="14595" max="14595" width="15.33203125" style="172" customWidth="1"/>
    <col min="14596" max="14597" width="17.6640625" style="172" customWidth="1"/>
    <col min="14598" max="14848" width="11.44140625" style="172"/>
    <col min="14849" max="14849" width="34" style="172" customWidth="1"/>
    <col min="14850" max="14850" width="17.6640625" style="172" customWidth="1"/>
    <col min="14851" max="14851" width="15.33203125" style="172" customWidth="1"/>
    <col min="14852" max="14853" width="17.6640625" style="172" customWidth="1"/>
    <col min="14854" max="15104" width="11.44140625" style="172"/>
    <col min="15105" max="15105" width="34" style="172" customWidth="1"/>
    <col min="15106" max="15106" width="17.6640625" style="172" customWidth="1"/>
    <col min="15107" max="15107" width="15.33203125" style="172" customWidth="1"/>
    <col min="15108" max="15109" width="17.6640625" style="172" customWidth="1"/>
    <col min="15110" max="15360" width="11.44140625" style="172"/>
    <col min="15361" max="15361" width="34" style="172" customWidth="1"/>
    <col min="15362" max="15362" width="17.6640625" style="172" customWidth="1"/>
    <col min="15363" max="15363" width="15.33203125" style="172" customWidth="1"/>
    <col min="15364" max="15365" width="17.6640625" style="172" customWidth="1"/>
    <col min="15366" max="15616" width="11.44140625" style="172"/>
    <col min="15617" max="15617" width="34" style="172" customWidth="1"/>
    <col min="15618" max="15618" width="17.6640625" style="172" customWidth="1"/>
    <col min="15619" max="15619" width="15.33203125" style="172" customWidth="1"/>
    <col min="15620" max="15621" width="17.6640625" style="172" customWidth="1"/>
    <col min="15622" max="15872" width="11.44140625" style="172"/>
    <col min="15873" max="15873" width="34" style="172" customWidth="1"/>
    <col min="15874" max="15874" width="17.6640625" style="172" customWidth="1"/>
    <col min="15875" max="15875" width="15.33203125" style="172" customWidth="1"/>
    <col min="15876" max="15877" width="17.6640625" style="172" customWidth="1"/>
    <col min="15878" max="16128" width="11.44140625" style="172"/>
    <col min="16129" max="16129" width="34" style="172" customWidth="1"/>
    <col min="16130" max="16130" width="17.6640625" style="172" customWidth="1"/>
    <col min="16131" max="16131" width="15.33203125" style="172" customWidth="1"/>
    <col min="16132" max="16133" width="17.6640625" style="172" customWidth="1"/>
    <col min="16134" max="16384" width="11.44140625" style="172"/>
  </cols>
  <sheetData>
    <row r="1" spans="1:5" ht="13.8">
      <c r="A1" s="230" t="s">
        <v>810</v>
      </c>
    </row>
    <row r="3" spans="1:5" ht="28.2" customHeight="1">
      <c r="A3" s="364" t="s">
        <v>776</v>
      </c>
      <c r="B3" s="363"/>
      <c r="C3" s="363"/>
      <c r="D3" s="363"/>
      <c r="E3" s="363"/>
    </row>
    <row r="4" spans="1:5" ht="17.399999999999999" customHeight="1">
      <c r="A4" s="365">
        <v>46081</v>
      </c>
      <c r="B4" s="363"/>
      <c r="C4" s="363"/>
      <c r="D4" s="363"/>
      <c r="E4" s="363"/>
    </row>
    <row r="5" spans="1:5" ht="16.95" customHeight="1">
      <c r="A5" s="366" t="s">
        <v>0</v>
      </c>
      <c r="B5" s="363"/>
      <c r="C5" s="363"/>
      <c r="D5" s="363"/>
      <c r="E5" s="363"/>
    </row>
    <row r="6" spans="1:5">
      <c r="A6" s="173"/>
      <c r="B6" s="173"/>
    </row>
    <row r="7" spans="1:5" ht="13.95" customHeight="1" thickBot="1">
      <c r="A7" s="174">
        <v>46139</v>
      </c>
      <c r="B7" s="173"/>
    </row>
    <row r="8" spans="1:5" ht="13.95" customHeight="1">
      <c r="A8" s="175"/>
      <c r="B8" s="367" t="s">
        <v>777</v>
      </c>
      <c r="C8" s="368"/>
      <c r="D8" s="367" t="s">
        <v>778</v>
      </c>
      <c r="E8" s="367" t="s">
        <v>779</v>
      </c>
    </row>
    <row r="9" spans="1:5" ht="27.6" customHeight="1">
      <c r="A9" s="176" t="s">
        <v>780</v>
      </c>
      <c r="B9" s="177" t="s">
        <v>781</v>
      </c>
      <c r="C9" s="177" t="s">
        <v>782</v>
      </c>
      <c r="D9" s="363"/>
      <c r="E9" s="363"/>
    </row>
    <row r="10" spans="1:5" ht="13.95" customHeight="1">
      <c r="A10" s="178"/>
      <c r="B10" s="179"/>
      <c r="C10" s="179"/>
      <c r="D10" s="179"/>
      <c r="E10" s="179"/>
    </row>
    <row r="11" spans="1:5" ht="13.95" customHeight="1">
      <c r="A11" s="180"/>
      <c r="B11" s="181"/>
      <c r="C11" s="181"/>
      <c r="D11" s="181"/>
      <c r="E11" s="182"/>
    </row>
    <row r="12" spans="1:5" ht="18" customHeight="1">
      <c r="A12" s="183" t="s">
        <v>766</v>
      </c>
      <c r="B12" s="184">
        <v>2372595.2719999999</v>
      </c>
      <c r="C12" s="184">
        <v>0</v>
      </c>
      <c r="D12" s="184">
        <v>63462.023000000001</v>
      </c>
      <c r="E12" s="185">
        <v>2436057.2960000001</v>
      </c>
    </row>
    <row r="13" spans="1:5" ht="18" customHeight="1">
      <c r="A13" s="183" t="s">
        <v>767</v>
      </c>
      <c r="B13" s="184">
        <v>4146851.5989999999</v>
      </c>
      <c r="C13" s="184">
        <v>0</v>
      </c>
      <c r="D13" s="184">
        <v>491256.06400000001</v>
      </c>
      <c r="E13" s="185">
        <v>4638107.6629999997</v>
      </c>
    </row>
    <row r="14" spans="1:5" ht="18" customHeight="1">
      <c r="A14" s="183" t="s">
        <v>542</v>
      </c>
      <c r="B14" s="184">
        <v>586244.12800000003</v>
      </c>
      <c r="C14" s="184">
        <v>0</v>
      </c>
      <c r="D14" s="184">
        <v>7800.3140000000003</v>
      </c>
      <c r="E14" s="185">
        <v>594044.44200000004</v>
      </c>
    </row>
    <row r="15" spans="1:5" ht="8.25" customHeight="1" thickBot="1">
      <c r="A15" s="186"/>
      <c r="B15" s="187"/>
      <c r="C15" s="187"/>
      <c r="D15" s="187"/>
      <c r="E15" s="187"/>
    </row>
    <row r="16" spans="1:5">
      <c r="A16" s="183" t="s">
        <v>783</v>
      </c>
      <c r="B16" s="183"/>
      <c r="C16" s="188"/>
      <c r="D16" s="188"/>
      <c r="E16" s="188"/>
    </row>
    <row r="17" spans="1:5">
      <c r="A17" s="362" t="s">
        <v>784</v>
      </c>
      <c r="B17" s="363"/>
      <c r="C17" s="363"/>
      <c r="D17" s="363"/>
      <c r="E17" s="363"/>
    </row>
    <row r="18" spans="1:5">
      <c r="A18" s="363"/>
      <c r="B18" s="363"/>
      <c r="C18" s="363"/>
      <c r="D18" s="363"/>
      <c r="E18" s="363"/>
    </row>
    <row r="19" spans="1:5">
      <c r="A19" s="189"/>
    </row>
  </sheetData>
  <mergeCells count="7">
    <mergeCell ref="A17:E18"/>
    <mergeCell ref="A3:E3"/>
    <mergeCell ref="A4:E4"/>
    <mergeCell ref="A5:E5"/>
    <mergeCell ref="B8:C8"/>
    <mergeCell ref="D8:D9"/>
    <mergeCell ref="E8:E9"/>
  </mergeCells>
  <hyperlinks>
    <hyperlink ref="A1" location="Índice!A1" display="Volver al Índice" xr:uid="{A4D50695-BEB6-446C-A4E0-E0CF8513C365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2BD95-0C05-4A5A-B92C-799816934A77}">
  <dimension ref="A1:G200"/>
  <sheetViews>
    <sheetView showGridLines="0" zoomScale="121" zoomScaleNormal="130" workbookViewId="0"/>
  </sheetViews>
  <sheetFormatPr baseColWidth="10" defaultColWidth="11.44140625" defaultRowHeight="13.2"/>
  <cols>
    <col min="1" max="1" width="40.6640625" style="7" bestFit="1" customWidth="1"/>
    <col min="2" max="6" width="19.44140625" style="7" customWidth="1"/>
    <col min="7" max="7" width="17.44140625" style="7" customWidth="1"/>
    <col min="8" max="8" width="12.109375" style="7" bestFit="1" customWidth="1"/>
    <col min="9" max="9" width="10.44140625" style="7" bestFit="1" customWidth="1"/>
    <col min="10" max="10" width="9.44140625" style="7" bestFit="1" customWidth="1"/>
    <col min="11" max="11" width="11" style="7" bestFit="1" customWidth="1"/>
    <col min="12" max="15" width="9.44140625" style="7" bestFit="1" customWidth="1"/>
    <col min="16" max="16" width="10.44140625" style="7" bestFit="1" customWidth="1"/>
    <col min="17" max="19" width="9.44140625" style="7" bestFit="1" customWidth="1"/>
    <col min="20" max="20" width="9.6640625" style="7" bestFit="1" customWidth="1"/>
    <col min="21" max="256" width="11.44140625" style="7"/>
    <col min="257" max="257" width="38.6640625" style="7" customWidth="1"/>
    <col min="258" max="262" width="19.44140625" style="7" customWidth="1"/>
    <col min="263" max="263" width="17.44140625" style="7" customWidth="1"/>
    <col min="264" max="264" width="12.109375" style="7" bestFit="1" customWidth="1"/>
    <col min="265" max="265" width="10.44140625" style="7" bestFit="1" customWidth="1"/>
    <col min="266" max="266" width="9.44140625" style="7" bestFit="1" customWidth="1"/>
    <col min="267" max="267" width="11" style="7" bestFit="1" customWidth="1"/>
    <col min="268" max="271" width="9.44140625" style="7" bestFit="1" customWidth="1"/>
    <col min="272" max="272" width="10.44140625" style="7" bestFit="1" customWidth="1"/>
    <col min="273" max="275" width="9.44140625" style="7" bestFit="1" customWidth="1"/>
    <col min="276" max="276" width="9.6640625" style="7" bestFit="1" customWidth="1"/>
    <col min="277" max="512" width="11.44140625" style="7"/>
    <col min="513" max="513" width="38.6640625" style="7" customWidth="1"/>
    <col min="514" max="518" width="19.44140625" style="7" customWidth="1"/>
    <col min="519" max="519" width="17.44140625" style="7" customWidth="1"/>
    <col min="520" max="520" width="12.109375" style="7" bestFit="1" customWidth="1"/>
    <col min="521" max="521" width="10.44140625" style="7" bestFit="1" customWidth="1"/>
    <col min="522" max="522" width="9.44140625" style="7" bestFit="1" customWidth="1"/>
    <col min="523" max="523" width="11" style="7" bestFit="1" customWidth="1"/>
    <col min="524" max="527" width="9.44140625" style="7" bestFit="1" customWidth="1"/>
    <col min="528" max="528" width="10.44140625" style="7" bestFit="1" customWidth="1"/>
    <col min="529" max="531" width="9.44140625" style="7" bestFit="1" customWidth="1"/>
    <col min="532" max="532" width="9.6640625" style="7" bestFit="1" customWidth="1"/>
    <col min="533" max="768" width="11.44140625" style="7"/>
    <col min="769" max="769" width="38.6640625" style="7" customWidth="1"/>
    <col min="770" max="774" width="19.44140625" style="7" customWidth="1"/>
    <col min="775" max="775" width="17.44140625" style="7" customWidth="1"/>
    <col min="776" max="776" width="12.109375" style="7" bestFit="1" customWidth="1"/>
    <col min="777" max="777" width="10.44140625" style="7" bestFit="1" customWidth="1"/>
    <col min="778" max="778" width="9.44140625" style="7" bestFit="1" customWidth="1"/>
    <col min="779" max="779" width="11" style="7" bestFit="1" customWidth="1"/>
    <col min="780" max="783" width="9.44140625" style="7" bestFit="1" customWidth="1"/>
    <col min="784" max="784" width="10.44140625" style="7" bestFit="1" customWidth="1"/>
    <col min="785" max="787" width="9.44140625" style="7" bestFit="1" customWidth="1"/>
    <col min="788" max="788" width="9.6640625" style="7" bestFit="1" customWidth="1"/>
    <col min="789" max="1024" width="11.44140625" style="7"/>
    <col min="1025" max="1025" width="38.6640625" style="7" customWidth="1"/>
    <col min="1026" max="1030" width="19.44140625" style="7" customWidth="1"/>
    <col min="1031" max="1031" width="17.44140625" style="7" customWidth="1"/>
    <col min="1032" max="1032" width="12.109375" style="7" bestFit="1" customWidth="1"/>
    <col min="1033" max="1033" width="10.44140625" style="7" bestFit="1" customWidth="1"/>
    <col min="1034" max="1034" width="9.44140625" style="7" bestFit="1" customWidth="1"/>
    <col min="1035" max="1035" width="11" style="7" bestFit="1" customWidth="1"/>
    <col min="1036" max="1039" width="9.44140625" style="7" bestFit="1" customWidth="1"/>
    <col min="1040" max="1040" width="10.44140625" style="7" bestFit="1" customWidth="1"/>
    <col min="1041" max="1043" width="9.44140625" style="7" bestFit="1" customWidth="1"/>
    <col min="1044" max="1044" width="9.6640625" style="7" bestFit="1" customWidth="1"/>
    <col min="1045" max="1280" width="11.44140625" style="7"/>
    <col min="1281" max="1281" width="38.6640625" style="7" customWidth="1"/>
    <col min="1282" max="1286" width="19.44140625" style="7" customWidth="1"/>
    <col min="1287" max="1287" width="17.44140625" style="7" customWidth="1"/>
    <col min="1288" max="1288" width="12.109375" style="7" bestFit="1" customWidth="1"/>
    <col min="1289" max="1289" width="10.44140625" style="7" bestFit="1" customWidth="1"/>
    <col min="1290" max="1290" width="9.44140625" style="7" bestFit="1" customWidth="1"/>
    <col min="1291" max="1291" width="11" style="7" bestFit="1" customWidth="1"/>
    <col min="1292" max="1295" width="9.44140625" style="7" bestFit="1" customWidth="1"/>
    <col min="1296" max="1296" width="10.44140625" style="7" bestFit="1" customWidth="1"/>
    <col min="1297" max="1299" width="9.44140625" style="7" bestFit="1" customWidth="1"/>
    <col min="1300" max="1300" width="9.6640625" style="7" bestFit="1" customWidth="1"/>
    <col min="1301" max="1536" width="11.44140625" style="7"/>
    <col min="1537" max="1537" width="38.6640625" style="7" customWidth="1"/>
    <col min="1538" max="1542" width="19.44140625" style="7" customWidth="1"/>
    <col min="1543" max="1543" width="17.44140625" style="7" customWidth="1"/>
    <col min="1544" max="1544" width="12.109375" style="7" bestFit="1" customWidth="1"/>
    <col min="1545" max="1545" width="10.44140625" style="7" bestFit="1" customWidth="1"/>
    <col min="1546" max="1546" width="9.44140625" style="7" bestFit="1" customWidth="1"/>
    <col min="1547" max="1547" width="11" style="7" bestFit="1" customWidth="1"/>
    <col min="1548" max="1551" width="9.44140625" style="7" bestFit="1" customWidth="1"/>
    <col min="1552" max="1552" width="10.44140625" style="7" bestFit="1" customWidth="1"/>
    <col min="1553" max="1555" width="9.44140625" style="7" bestFit="1" customWidth="1"/>
    <col min="1556" max="1556" width="9.6640625" style="7" bestFit="1" customWidth="1"/>
    <col min="1557" max="1792" width="11.44140625" style="7"/>
    <col min="1793" max="1793" width="38.6640625" style="7" customWidth="1"/>
    <col min="1794" max="1798" width="19.44140625" style="7" customWidth="1"/>
    <col min="1799" max="1799" width="17.44140625" style="7" customWidth="1"/>
    <col min="1800" max="1800" width="12.109375" style="7" bestFit="1" customWidth="1"/>
    <col min="1801" max="1801" width="10.44140625" style="7" bestFit="1" customWidth="1"/>
    <col min="1802" max="1802" width="9.44140625" style="7" bestFit="1" customWidth="1"/>
    <col min="1803" max="1803" width="11" style="7" bestFit="1" customWidth="1"/>
    <col min="1804" max="1807" width="9.44140625" style="7" bestFit="1" customWidth="1"/>
    <col min="1808" max="1808" width="10.44140625" style="7" bestFit="1" customWidth="1"/>
    <col min="1809" max="1811" width="9.44140625" style="7" bestFit="1" customWidth="1"/>
    <col min="1812" max="1812" width="9.6640625" style="7" bestFit="1" customWidth="1"/>
    <col min="1813" max="2048" width="11.44140625" style="7"/>
    <col min="2049" max="2049" width="38.6640625" style="7" customWidth="1"/>
    <col min="2050" max="2054" width="19.44140625" style="7" customWidth="1"/>
    <col min="2055" max="2055" width="17.44140625" style="7" customWidth="1"/>
    <col min="2056" max="2056" width="12.109375" style="7" bestFit="1" customWidth="1"/>
    <col min="2057" max="2057" width="10.44140625" style="7" bestFit="1" customWidth="1"/>
    <col min="2058" max="2058" width="9.44140625" style="7" bestFit="1" customWidth="1"/>
    <col min="2059" max="2059" width="11" style="7" bestFit="1" customWidth="1"/>
    <col min="2060" max="2063" width="9.44140625" style="7" bestFit="1" customWidth="1"/>
    <col min="2064" max="2064" width="10.44140625" style="7" bestFit="1" customWidth="1"/>
    <col min="2065" max="2067" width="9.44140625" style="7" bestFit="1" customWidth="1"/>
    <col min="2068" max="2068" width="9.6640625" style="7" bestFit="1" customWidth="1"/>
    <col min="2069" max="2304" width="11.44140625" style="7"/>
    <col min="2305" max="2305" width="38.6640625" style="7" customWidth="1"/>
    <col min="2306" max="2310" width="19.44140625" style="7" customWidth="1"/>
    <col min="2311" max="2311" width="17.44140625" style="7" customWidth="1"/>
    <col min="2312" max="2312" width="12.109375" style="7" bestFit="1" customWidth="1"/>
    <col min="2313" max="2313" width="10.44140625" style="7" bestFit="1" customWidth="1"/>
    <col min="2314" max="2314" width="9.44140625" style="7" bestFit="1" customWidth="1"/>
    <col min="2315" max="2315" width="11" style="7" bestFit="1" customWidth="1"/>
    <col min="2316" max="2319" width="9.44140625" style="7" bestFit="1" customWidth="1"/>
    <col min="2320" max="2320" width="10.44140625" style="7" bestFit="1" customWidth="1"/>
    <col min="2321" max="2323" width="9.44140625" style="7" bestFit="1" customWidth="1"/>
    <col min="2324" max="2324" width="9.6640625" style="7" bestFit="1" customWidth="1"/>
    <col min="2325" max="2560" width="11.44140625" style="7"/>
    <col min="2561" max="2561" width="38.6640625" style="7" customWidth="1"/>
    <col min="2562" max="2566" width="19.44140625" style="7" customWidth="1"/>
    <col min="2567" max="2567" width="17.44140625" style="7" customWidth="1"/>
    <col min="2568" max="2568" width="12.109375" style="7" bestFit="1" customWidth="1"/>
    <col min="2569" max="2569" width="10.44140625" style="7" bestFit="1" customWidth="1"/>
    <col min="2570" max="2570" width="9.44140625" style="7" bestFit="1" customWidth="1"/>
    <col min="2571" max="2571" width="11" style="7" bestFit="1" customWidth="1"/>
    <col min="2572" max="2575" width="9.44140625" style="7" bestFit="1" customWidth="1"/>
    <col min="2576" max="2576" width="10.44140625" style="7" bestFit="1" customWidth="1"/>
    <col min="2577" max="2579" width="9.44140625" style="7" bestFit="1" customWidth="1"/>
    <col min="2580" max="2580" width="9.6640625" style="7" bestFit="1" customWidth="1"/>
    <col min="2581" max="2816" width="11.44140625" style="7"/>
    <col min="2817" max="2817" width="38.6640625" style="7" customWidth="1"/>
    <col min="2818" max="2822" width="19.44140625" style="7" customWidth="1"/>
    <col min="2823" max="2823" width="17.44140625" style="7" customWidth="1"/>
    <col min="2824" max="2824" width="12.109375" style="7" bestFit="1" customWidth="1"/>
    <col min="2825" max="2825" width="10.44140625" style="7" bestFit="1" customWidth="1"/>
    <col min="2826" max="2826" width="9.44140625" style="7" bestFit="1" customWidth="1"/>
    <col min="2827" max="2827" width="11" style="7" bestFit="1" customWidth="1"/>
    <col min="2828" max="2831" width="9.44140625" style="7" bestFit="1" customWidth="1"/>
    <col min="2832" max="2832" width="10.44140625" style="7" bestFit="1" customWidth="1"/>
    <col min="2833" max="2835" width="9.44140625" style="7" bestFit="1" customWidth="1"/>
    <col min="2836" max="2836" width="9.6640625" style="7" bestFit="1" customWidth="1"/>
    <col min="2837" max="3072" width="11.44140625" style="7"/>
    <col min="3073" max="3073" width="38.6640625" style="7" customWidth="1"/>
    <col min="3074" max="3078" width="19.44140625" style="7" customWidth="1"/>
    <col min="3079" max="3079" width="17.44140625" style="7" customWidth="1"/>
    <col min="3080" max="3080" width="12.109375" style="7" bestFit="1" customWidth="1"/>
    <col min="3081" max="3081" width="10.44140625" style="7" bestFit="1" customWidth="1"/>
    <col min="3082" max="3082" width="9.44140625" style="7" bestFit="1" customWidth="1"/>
    <col min="3083" max="3083" width="11" style="7" bestFit="1" customWidth="1"/>
    <col min="3084" max="3087" width="9.44140625" style="7" bestFit="1" customWidth="1"/>
    <col min="3088" max="3088" width="10.44140625" style="7" bestFit="1" customWidth="1"/>
    <col min="3089" max="3091" width="9.44140625" style="7" bestFit="1" customWidth="1"/>
    <col min="3092" max="3092" width="9.6640625" style="7" bestFit="1" customWidth="1"/>
    <col min="3093" max="3328" width="11.44140625" style="7"/>
    <col min="3329" max="3329" width="38.6640625" style="7" customWidth="1"/>
    <col min="3330" max="3334" width="19.44140625" style="7" customWidth="1"/>
    <col min="3335" max="3335" width="17.44140625" style="7" customWidth="1"/>
    <col min="3336" max="3336" width="12.109375" style="7" bestFit="1" customWidth="1"/>
    <col min="3337" max="3337" width="10.44140625" style="7" bestFit="1" customWidth="1"/>
    <col min="3338" max="3338" width="9.44140625" style="7" bestFit="1" customWidth="1"/>
    <col min="3339" max="3339" width="11" style="7" bestFit="1" customWidth="1"/>
    <col min="3340" max="3343" width="9.44140625" style="7" bestFit="1" customWidth="1"/>
    <col min="3344" max="3344" width="10.44140625" style="7" bestFit="1" customWidth="1"/>
    <col min="3345" max="3347" width="9.44140625" style="7" bestFit="1" customWidth="1"/>
    <col min="3348" max="3348" width="9.6640625" style="7" bestFit="1" customWidth="1"/>
    <col min="3349" max="3584" width="11.44140625" style="7"/>
    <col min="3585" max="3585" width="38.6640625" style="7" customWidth="1"/>
    <col min="3586" max="3590" width="19.44140625" style="7" customWidth="1"/>
    <col min="3591" max="3591" width="17.44140625" style="7" customWidth="1"/>
    <col min="3592" max="3592" width="12.109375" style="7" bestFit="1" customWidth="1"/>
    <col min="3593" max="3593" width="10.44140625" style="7" bestFit="1" customWidth="1"/>
    <col min="3594" max="3594" width="9.44140625" style="7" bestFit="1" customWidth="1"/>
    <col min="3595" max="3595" width="11" style="7" bestFit="1" customWidth="1"/>
    <col min="3596" max="3599" width="9.44140625" style="7" bestFit="1" customWidth="1"/>
    <col min="3600" max="3600" width="10.44140625" style="7" bestFit="1" customWidth="1"/>
    <col min="3601" max="3603" width="9.44140625" style="7" bestFit="1" customWidth="1"/>
    <col min="3604" max="3604" width="9.6640625" style="7" bestFit="1" customWidth="1"/>
    <col min="3605" max="3840" width="11.44140625" style="7"/>
    <col min="3841" max="3841" width="38.6640625" style="7" customWidth="1"/>
    <col min="3842" max="3846" width="19.44140625" style="7" customWidth="1"/>
    <col min="3847" max="3847" width="17.44140625" style="7" customWidth="1"/>
    <col min="3848" max="3848" width="12.109375" style="7" bestFit="1" customWidth="1"/>
    <col min="3849" max="3849" width="10.44140625" style="7" bestFit="1" customWidth="1"/>
    <col min="3850" max="3850" width="9.44140625" style="7" bestFit="1" customWidth="1"/>
    <col min="3851" max="3851" width="11" style="7" bestFit="1" customWidth="1"/>
    <col min="3852" max="3855" width="9.44140625" style="7" bestFit="1" customWidth="1"/>
    <col min="3856" max="3856" width="10.44140625" style="7" bestFit="1" customWidth="1"/>
    <col min="3857" max="3859" width="9.44140625" style="7" bestFit="1" customWidth="1"/>
    <col min="3860" max="3860" width="9.6640625" style="7" bestFit="1" customWidth="1"/>
    <col min="3861" max="4096" width="11.44140625" style="7"/>
    <col min="4097" max="4097" width="38.6640625" style="7" customWidth="1"/>
    <col min="4098" max="4102" width="19.44140625" style="7" customWidth="1"/>
    <col min="4103" max="4103" width="17.44140625" style="7" customWidth="1"/>
    <col min="4104" max="4104" width="12.109375" style="7" bestFit="1" customWidth="1"/>
    <col min="4105" max="4105" width="10.44140625" style="7" bestFit="1" customWidth="1"/>
    <col min="4106" max="4106" width="9.44140625" style="7" bestFit="1" customWidth="1"/>
    <col min="4107" max="4107" width="11" style="7" bestFit="1" customWidth="1"/>
    <col min="4108" max="4111" width="9.44140625" style="7" bestFit="1" customWidth="1"/>
    <col min="4112" max="4112" width="10.44140625" style="7" bestFit="1" customWidth="1"/>
    <col min="4113" max="4115" width="9.44140625" style="7" bestFit="1" customWidth="1"/>
    <col min="4116" max="4116" width="9.6640625" style="7" bestFit="1" customWidth="1"/>
    <col min="4117" max="4352" width="11.44140625" style="7"/>
    <col min="4353" max="4353" width="38.6640625" style="7" customWidth="1"/>
    <col min="4354" max="4358" width="19.44140625" style="7" customWidth="1"/>
    <col min="4359" max="4359" width="17.44140625" style="7" customWidth="1"/>
    <col min="4360" max="4360" width="12.109375" style="7" bestFit="1" customWidth="1"/>
    <col min="4361" max="4361" width="10.44140625" style="7" bestFit="1" customWidth="1"/>
    <col min="4362" max="4362" width="9.44140625" style="7" bestFit="1" customWidth="1"/>
    <col min="4363" max="4363" width="11" style="7" bestFit="1" customWidth="1"/>
    <col min="4364" max="4367" width="9.44140625" style="7" bestFit="1" customWidth="1"/>
    <col min="4368" max="4368" width="10.44140625" style="7" bestFit="1" customWidth="1"/>
    <col min="4369" max="4371" width="9.44140625" style="7" bestFit="1" customWidth="1"/>
    <col min="4372" max="4372" width="9.6640625" style="7" bestFit="1" customWidth="1"/>
    <col min="4373" max="4608" width="11.44140625" style="7"/>
    <col min="4609" max="4609" width="38.6640625" style="7" customWidth="1"/>
    <col min="4610" max="4614" width="19.44140625" style="7" customWidth="1"/>
    <col min="4615" max="4615" width="17.44140625" style="7" customWidth="1"/>
    <col min="4616" max="4616" width="12.109375" style="7" bestFit="1" customWidth="1"/>
    <col min="4617" max="4617" width="10.44140625" style="7" bestFit="1" customWidth="1"/>
    <col min="4618" max="4618" width="9.44140625" style="7" bestFit="1" customWidth="1"/>
    <col min="4619" max="4619" width="11" style="7" bestFit="1" customWidth="1"/>
    <col min="4620" max="4623" width="9.44140625" style="7" bestFit="1" customWidth="1"/>
    <col min="4624" max="4624" width="10.44140625" style="7" bestFit="1" customWidth="1"/>
    <col min="4625" max="4627" width="9.44140625" style="7" bestFit="1" customWidth="1"/>
    <col min="4628" max="4628" width="9.6640625" style="7" bestFit="1" customWidth="1"/>
    <col min="4629" max="4864" width="11.44140625" style="7"/>
    <col min="4865" max="4865" width="38.6640625" style="7" customWidth="1"/>
    <col min="4866" max="4870" width="19.44140625" style="7" customWidth="1"/>
    <col min="4871" max="4871" width="17.44140625" style="7" customWidth="1"/>
    <col min="4872" max="4872" width="12.109375" style="7" bestFit="1" customWidth="1"/>
    <col min="4873" max="4873" width="10.44140625" style="7" bestFit="1" customWidth="1"/>
    <col min="4874" max="4874" width="9.44140625" style="7" bestFit="1" customWidth="1"/>
    <col min="4875" max="4875" width="11" style="7" bestFit="1" customWidth="1"/>
    <col min="4876" max="4879" width="9.44140625" style="7" bestFit="1" customWidth="1"/>
    <col min="4880" max="4880" width="10.44140625" style="7" bestFit="1" customWidth="1"/>
    <col min="4881" max="4883" width="9.44140625" style="7" bestFit="1" customWidth="1"/>
    <col min="4884" max="4884" width="9.6640625" style="7" bestFit="1" customWidth="1"/>
    <col min="4885" max="5120" width="11.44140625" style="7"/>
    <col min="5121" max="5121" width="38.6640625" style="7" customWidth="1"/>
    <col min="5122" max="5126" width="19.44140625" style="7" customWidth="1"/>
    <col min="5127" max="5127" width="17.44140625" style="7" customWidth="1"/>
    <col min="5128" max="5128" width="12.109375" style="7" bestFit="1" customWidth="1"/>
    <col min="5129" max="5129" width="10.44140625" style="7" bestFit="1" customWidth="1"/>
    <col min="5130" max="5130" width="9.44140625" style="7" bestFit="1" customWidth="1"/>
    <col min="5131" max="5131" width="11" style="7" bestFit="1" customWidth="1"/>
    <col min="5132" max="5135" width="9.44140625" style="7" bestFit="1" customWidth="1"/>
    <col min="5136" max="5136" width="10.44140625" style="7" bestFit="1" customWidth="1"/>
    <col min="5137" max="5139" width="9.44140625" style="7" bestFit="1" customWidth="1"/>
    <col min="5140" max="5140" width="9.6640625" style="7" bestFit="1" customWidth="1"/>
    <col min="5141" max="5376" width="11.44140625" style="7"/>
    <col min="5377" max="5377" width="38.6640625" style="7" customWidth="1"/>
    <col min="5378" max="5382" width="19.44140625" style="7" customWidth="1"/>
    <col min="5383" max="5383" width="17.44140625" style="7" customWidth="1"/>
    <col min="5384" max="5384" width="12.109375" style="7" bestFit="1" customWidth="1"/>
    <col min="5385" max="5385" width="10.44140625" style="7" bestFit="1" customWidth="1"/>
    <col min="5386" max="5386" width="9.44140625" style="7" bestFit="1" customWidth="1"/>
    <col min="5387" max="5387" width="11" style="7" bestFit="1" customWidth="1"/>
    <col min="5388" max="5391" width="9.44140625" style="7" bestFit="1" customWidth="1"/>
    <col min="5392" max="5392" width="10.44140625" style="7" bestFit="1" customWidth="1"/>
    <col min="5393" max="5395" width="9.44140625" style="7" bestFit="1" customWidth="1"/>
    <col min="5396" max="5396" width="9.6640625" style="7" bestFit="1" customWidth="1"/>
    <col min="5397" max="5632" width="11.44140625" style="7"/>
    <col min="5633" max="5633" width="38.6640625" style="7" customWidth="1"/>
    <col min="5634" max="5638" width="19.44140625" style="7" customWidth="1"/>
    <col min="5639" max="5639" width="17.44140625" style="7" customWidth="1"/>
    <col min="5640" max="5640" width="12.109375" style="7" bestFit="1" customWidth="1"/>
    <col min="5641" max="5641" width="10.44140625" style="7" bestFit="1" customWidth="1"/>
    <col min="5642" max="5642" width="9.44140625" style="7" bestFit="1" customWidth="1"/>
    <col min="5643" max="5643" width="11" style="7" bestFit="1" customWidth="1"/>
    <col min="5644" max="5647" width="9.44140625" style="7" bestFit="1" customWidth="1"/>
    <col min="5648" max="5648" width="10.44140625" style="7" bestFit="1" customWidth="1"/>
    <col min="5649" max="5651" width="9.44140625" style="7" bestFit="1" customWidth="1"/>
    <col min="5652" max="5652" width="9.6640625" style="7" bestFit="1" customWidth="1"/>
    <col min="5653" max="5888" width="11.44140625" style="7"/>
    <col min="5889" max="5889" width="38.6640625" style="7" customWidth="1"/>
    <col min="5890" max="5894" width="19.44140625" style="7" customWidth="1"/>
    <col min="5895" max="5895" width="17.44140625" style="7" customWidth="1"/>
    <col min="5896" max="5896" width="12.109375" style="7" bestFit="1" customWidth="1"/>
    <col min="5897" max="5897" width="10.44140625" style="7" bestFit="1" customWidth="1"/>
    <col min="5898" max="5898" width="9.44140625" style="7" bestFit="1" customWidth="1"/>
    <col min="5899" max="5899" width="11" style="7" bestFit="1" customWidth="1"/>
    <col min="5900" max="5903" width="9.44140625" style="7" bestFit="1" customWidth="1"/>
    <col min="5904" max="5904" width="10.44140625" style="7" bestFit="1" customWidth="1"/>
    <col min="5905" max="5907" width="9.44140625" style="7" bestFit="1" customWidth="1"/>
    <col min="5908" max="5908" width="9.6640625" style="7" bestFit="1" customWidth="1"/>
    <col min="5909" max="6144" width="11.44140625" style="7"/>
    <col min="6145" max="6145" width="38.6640625" style="7" customWidth="1"/>
    <col min="6146" max="6150" width="19.44140625" style="7" customWidth="1"/>
    <col min="6151" max="6151" width="17.44140625" style="7" customWidth="1"/>
    <col min="6152" max="6152" width="12.109375" style="7" bestFit="1" customWidth="1"/>
    <col min="6153" max="6153" width="10.44140625" style="7" bestFit="1" customWidth="1"/>
    <col min="6154" max="6154" width="9.44140625" style="7" bestFit="1" customWidth="1"/>
    <col min="6155" max="6155" width="11" style="7" bestFit="1" customWidth="1"/>
    <col min="6156" max="6159" width="9.44140625" style="7" bestFit="1" customWidth="1"/>
    <col min="6160" max="6160" width="10.44140625" style="7" bestFit="1" customWidth="1"/>
    <col min="6161" max="6163" width="9.44140625" style="7" bestFit="1" customWidth="1"/>
    <col min="6164" max="6164" width="9.6640625" style="7" bestFit="1" customWidth="1"/>
    <col min="6165" max="6400" width="11.44140625" style="7"/>
    <col min="6401" max="6401" width="38.6640625" style="7" customWidth="1"/>
    <col min="6402" max="6406" width="19.44140625" style="7" customWidth="1"/>
    <col min="6407" max="6407" width="17.44140625" style="7" customWidth="1"/>
    <col min="6408" max="6408" width="12.109375" style="7" bestFit="1" customWidth="1"/>
    <col min="6409" max="6409" width="10.44140625" style="7" bestFit="1" customWidth="1"/>
    <col min="6410" max="6410" width="9.44140625" style="7" bestFit="1" customWidth="1"/>
    <col min="6411" max="6411" width="11" style="7" bestFit="1" customWidth="1"/>
    <col min="6412" max="6415" width="9.44140625" style="7" bestFit="1" customWidth="1"/>
    <col min="6416" max="6416" width="10.44140625" style="7" bestFit="1" customWidth="1"/>
    <col min="6417" max="6419" width="9.44140625" style="7" bestFit="1" customWidth="1"/>
    <col min="6420" max="6420" width="9.6640625" style="7" bestFit="1" customWidth="1"/>
    <col min="6421" max="6656" width="11.44140625" style="7"/>
    <col min="6657" max="6657" width="38.6640625" style="7" customWidth="1"/>
    <col min="6658" max="6662" width="19.44140625" style="7" customWidth="1"/>
    <col min="6663" max="6663" width="17.44140625" style="7" customWidth="1"/>
    <col min="6664" max="6664" width="12.109375" style="7" bestFit="1" customWidth="1"/>
    <col min="6665" max="6665" width="10.44140625" style="7" bestFit="1" customWidth="1"/>
    <col min="6666" max="6666" width="9.44140625" style="7" bestFit="1" customWidth="1"/>
    <col min="6667" max="6667" width="11" style="7" bestFit="1" customWidth="1"/>
    <col min="6668" max="6671" width="9.44140625" style="7" bestFit="1" customWidth="1"/>
    <col min="6672" max="6672" width="10.44140625" style="7" bestFit="1" customWidth="1"/>
    <col min="6673" max="6675" width="9.44140625" style="7" bestFit="1" customWidth="1"/>
    <col min="6676" max="6676" width="9.6640625" style="7" bestFit="1" customWidth="1"/>
    <col min="6677" max="6912" width="11.44140625" style="7"/>
    <col min="6913" max="6913" width="38.6640625" style="7" customWidth="1"/>
    <col min="6914" max="6918" width="19.44140625" style="7" customWidth="1"/>
    <col min="6919" max="6919" width="17.44140625" style="7" customWidth="1"/>
    <col min="6920" max="6920" width="12.109375" style="7" bestFit="1" customWidth="1"/>
    <col min="6921" max="6921" width="10.44140625" style="7" bestFit="1" customWidth="1"/>
    <col min="6922" max="6922" width="9.44140625" style="7" bestFit="1" customWidth="1"/>
    <col min="6923" max="6923" width="11" style="7" bestFit="1" customWidth="1"/>
    <col min="6924" max="6927" width="9.44140625" style="7" bestFit="1" customWidth="1"/>
    <col min="6928" max="6928" width="10.44140625" style="7" bestFit="1" customWidth="1"/>
    <col min="6929" max="6931" width="9.44140625" style="7" bestFit="1" customWidth="1"/>
    <col min="6932" max="6932" width="9.6640625" style="7" bestFit="1" customWidth="1"/>
    <col min="6933" max="7168" width="11.44140625" style="7"/>
    <col min="7169" max="7169" width="38.6640625" style="7" customWidth="1"/>
    <col min="7170" max="7174" width="19.44140625" style="7" customWidth="1"/>
    <col min="7175" max="7175" width="17.44140625" style="7" customWidth="1"/>
    <col min="7176" max="7176" width="12.109375" style="7" bestFit="1" customWidth="1"/>
    <col min="7177" max="7177" width="10.44140625" style="7" bestFit="1" customWidth="1"/>
    <col min="7178" max="7178" width="9.44140625" style="7" bestFit="1" customWidth="1"/>
    <col min="7179" max="7179" width="11" style="7" bestFit="1" customWidth="1"/>
    <col min="7180" max="7183" width="9.44140625" style="7" bestFit="1" customWidth="1"/>
    <col min="7184" max="7184" width="10.44140625" style="7" bestFit="1" customWidth="1"/>
    <col min="7185" max="7187" width="9.44140625" style="7" bestFit="1" customWidth="1"/>
    <col min="7188" max="7188" width="9.6640625" style="7" bestFit="1" customWidth="1"/>
    <col min="7189" max="7424" width="11.44140625" style="7"/>
    <col min="7425" max="7425" width="38.6640625" style="7" customWidth="1"/>
    <col min="7426" max="7430" width="19.44140625" style="7" customWidth="1"/>
    <col min="7431" max="7431" width="17.44140625" style="7" customWidth="1"/>
    <col min="7432" max="7432" width="12.109375" style="7" bestFit="1" customWidth="1"/>
    <col min="7433" max="7433" width="10.44140625" style="7" bestFit="1" customWidth="1"/>
    <col min="7434" max="7434" width="9.44140625" style="7" bestFit="1" customWidth="1"/>
    <col min="7435" max="7435" width="11" style="7" bestFit="1" customWidth="1"/>
    <col min="7436" max="7439" width="9.44140625" style="7" bestFit="1" customWidth="1"/>
    <col min="7440" max="7440" width="10.44140625" style="7" bestFit="1" customWidth="1"/>
    <col min="7441" max="7443" width="9.44140625" style="7" bestFit="1" customWidth="1"/>
    <col min="7444" max="7444" width="9.6640625" style="7" bestFit="1" customWidth="1"/>
    <col min="7445" max="7680" width="11.44140625" style="7"/>
    <col min="7681" max="7681" width="38.6640625" style="7" customWidth="1"/>
    <col min="7682" max="7686" width="19.44140625" style="7" customWidth="1"/>
    <col min="7687" max="7687" width="17.44140625" style="7" customWidth="1"/>
    <col min="7688" max="7688" width="12.109375" style="7" bestFit="1" customWidth="1"/>
    <col min="7689" max="7689" width="10.44140625" style="7" bestFit="1" customWidth="1"/>
    <col min="7690" max="7690" width="9.44140625" style="7" bestFit="1" customWidth="1"/>
    <col min="7691" max="7691" width="11" style="7" bestFit="1" customWidth="1"/>
    <col min="7692" max="7695" width="9.44140625" style="7" bestFit="1" customWidth="1"/>
    <col min="7696" max="7696" width="10.44140625" style="7" bestFit="1" customWidth="1"/>
    <col min="7697" max="7699" width="9.44140625" style="7" bestFit="1" customWidth="1"/>
    <col min="7700" max="7700" width="9.6640625" style="7" bestFit="1" customWidth="1"/>
    <col min="7701" max="7936" width="11.44140625" style="7"/>
    <col min="7937" max="7937" width="38.6640625" style="7" customWidth="1"/>
    <col min="7938" max="7942" width="19.44140625" style="7" customWidth="1"/>
    <col min="7943" max="7943" width="17.44140625" style="7" customWidth="1"/>
    <col min="7944" max="7944" width="12.109375" style="7" bestFit="1" customWidth="1"/>
    <col min="7945" max="7945" width="10.44140625" style="7" bestFit="1" customWidth="1"/>
    <col min="7946" max="7946" width="9.44140625" style="7" bestFit="1" customWidth="1"/>
    <col min="7947" max="7947" width="11" style="7" bestFit="1" customWidth="1"/>
    <col min="7948" max="7951" width="9.44140625" style="7" bestFit="1" customWidth="1"/>
    <col min="7952" max="7952" width="10.44140625" style="7" bestFit="1" customWidth="1"/>
    <col min="7953" max="7955" width="9.44140625" style="7" bestFit="1" customWidth="1"/>
    <col min="7956" max="7956" width="9.6640625" style="7" bestFit="1" customWidth="1"/>
    <col min="7957" max="8192" width="11.44140625" style="7"/>
    <col min="8193" max="8193" width="38.6640625" style="7" customWidth="1"/>
    <col min="8194" max="8198" width="19.44140625" style="7" customWidth="1"/>
    <col min="8199" max="8199" width="17.44140625" style="7" customWidth="1"/>
    <col min="8200" max="8200" width="12.109375" style="7" bestFit="1" customWidth="1"/>
    <col min="8201" max="8201" width="10.44140625" style="7" bestFit="1" customWidth="1"/>
    <col min="8202" max="8202" width="9.44140625" style="7" bestFit="1" customWidth="1"/>
    <col min="8203" max="8203" width="11" style="7" bestFit="1" customWidth="1"/>
    <col min="8204" max="8207" width="9.44140625" style="7" bestFit="1" customWidth="1"/>
    <col min="8208" max="8208" width="10.44140625" style="7" bestFit="1" customWidth="1"/>
    <col min="8209" max="8211" width="9.44140625" style="7" bestFit="1" customWidth="1"/>
    <col min="8212" max="8212" width="9.6640625" style="7" bestFit="1" customWidth="1"/>
    <col min="8213" max="8448" width="11.44140625" style="7"/>
    <col min="8449" max="8449" width="38.6640625" style="7" customWidth="1"/>
    <col min="8450" max="8454" width="19.44140625" style="7" customWidth="1"/>
    <col min="8455" max="8455" width="17.44140625" style="7" customWidth="1"/>
    <col min="8456" max="8456" width="12.109375" style="7" bestFit="1" customWidth="1"/>
    <col min="8457" max="8457" width="10.44140625" style="7" bestFit="1" customWidth="1"/>
    <col min="8458" max="8458" width="9.44140625" style="7" bestFit="1" customWidth="1"/>
    <col min="8459" max="8459" width="11" style="7" bestFit="1" customWidth="1"/>
    <col min="8460" max="8463" width="9.44140625" style="7" bestFit="1" customWidth="1"/>
    <col min="8464" max="8464" width="10.44140625" style="7" bestFit="1" customWidth="1"/>
    <col min="8465" max="8467" width="9.44140625" style="7" bestFit="1" customWidth="1"/>
    <col min="8468" max="8468" width="9.6640625" style="7" bestFit="1" customWidth="1"/>
    <col min="8469" max="8704" width="11.44140625" style="7"/>
    <col min="8705" max="8705" width="38.6640625" style="7" customWidth="1"/>
    <col min="8706" max="8710" width="19.44140625" style="7" customWidth="1"/>
    <col min="8711" max="8711" width="17.44140625" style="7" customWidth="1"/>
    <col min="8712" max="8712" width="12.109375" style="7" bestFit="1" customWidth="1"/>
    <col min="8713" max="8713" width="10.44140625" style="7" bestFit="1" customWidth="1"/>
    <col min="8714" max="8714" width="9.44140625" style="7" bestFit="1" customWidth="1"/>
    <col min="8715" max="8715" width="11" style="7" bestFit="1" customWidth="1"/>
    <col min="8716" max="8719" width="9.44140625" style="7" bestFit="1" customWidth="1"/>
    <col min="8720" max="8720" width="10.44140625" style="7" bestFit="1" customWidth="1"/>
    <col min="8721" max="8723" width="9.44140625" style="7" bestFit="1" customWidth="1"/>
    <col min="8724" max="8724" width="9.6640625" style="7" bestFit="1" customWidth="1"/>
    <col min="8725" max="8960" width="11.44140625" style="7"/>
    <col min="8961" max="8961" width="38.6640625" style="7" customWidth="1"/>
    <col min="8962" max="8966" width="19.44140625" style="7" customWidth="1"/>
    <col min="8967" max="8967" width="17.44140625" style="7" customWidth="1"/>
    <col min="8968" max="8968" width="12.109375" style="7" bestFit="1" customWidth="1"/>
    <col min="8969" max="8969" width="10.44140625" style="7" bestFit="1" customWidth="1"/>
    <col min="8970" max="8970" width="9.44140625" style="7" bestFit="1" customWidth="1"/>
    <col min="8971" max="8971" width="11" style="7" bestFit="1" customWidth="1"/>
    <col min="8972" max="8975" width="9.44140625" style="7" bestFit="1" customWidth="1"/>
    <col min="8976" max="8976" width="10.44140625" style="7" bestFit="1" customWidth="1"/>
    <col min="8977" max="8979" width="9.44140625" style="7" bestFit="1" customWidth="1"/>
    <col min="8980" max="8980" width="9.6640625" style="7" bestFit="1" customWidth="1"/>
    <col min="8981" max="9216" width="11.44140625" style="7"/>
    <col min="9217" max="9217" width="38.6640625" style="7" customWidth="1"/>
    <col min="9218" max="9222" width="19.44140625" style="7" customWidth="1"/>
    <col min="9223" max="9223" width="17.44140625" style="7" customWidth="1"/>
    <col min="9224" max="9224" width="12.109375" style="7" bestFit="1" customWidth="1"/>
    <col min="9225" max="9225" width="10.44140625" style="7" bestFit="1" customWidth="1"/>
    <col min="9226" max="9226" width="9.44140625" style="7" bestFit="1" customWidth="1"/>
    <col min="9227" max="9227" width="11" style="7" bestFit="1" customWidth="1"/>
    <col min="9228" max="9231" width="9.44140625" style="7" bestFit="1" customWidth="1"/>
    <col min="9232" max="9232" width="10.44140625" style="7" bestFit="1" customWidth="1"/>
    <col min="9233" max="9235" width="9.44140625" style="7" bestFit="1" customWidth="1"/>
    <col min="9236" max="9236" width="9.6640625" style="7" bestFit="1" customWidth="1"/>
    <col min="9237" max="9472" width="11.44140625" style="7"/>
    <col min="9473" max="9473" width="38.6640625" style="7" customWidth="1"/>
    <col min="9474" max="9478" width="19.44140625" style="7" customWidth="1"/>
    <col min="9479" max="9479" width="17.44140625" style="7" customWidth="1"/>
    <col min="9480" max="9480" width="12.109375" style="7" bestFit="1" customWidth="1"/>
    <col min="9481" max="9481" width="10.44140625" style="7" bestFit="1" customWidth="1"/>
    <col min="9482" max="9482" width="9.44140625" style="7" bestFit="1" customWidth="1"/>
    <col min="9483" max="9483" width="11" style="7" bestFit="1" customWidth="1"/>
    <col min="9484" max="9487" width="9.44140625" style="7" bestFit="1" customWidth="1"/>
    <col min="9488" max="9488" width="10.44140625" style="7" bestFit="1" customWidth="1"/>
    <col min="9489" max="9491" width="9.44140625" style="7" bestFit="1" customWidth="1"/>
    <col min="9492" max="9492" width="9.6640625" style="7" bestFit="1" customWidth="1"/>
    <col min="9493" max="9728" width="11.44140625" style="7"/>
    <col min="9729" max="9729" width="38.6640625" style="7" customWidth="1"/>
    <col min="9730" max="9734" width="19.44140625" style="7" customWidth="1"/>
    <col min="9735" max="9735" width="17.44140625" style="7" customWidth="1"/>
    <col min="9736" max="9736" width="12.109375" style="7" bestFit="1" customWidth="1"/>
    <col min="9737" max="9737" width="10.44140625" style="7" bestFit="1" customWidth="1"/>
    <col min="9738" max="9738" width="9.44140625" style="7" bestFit="1" customWidth="1"/>
    <col min="9739" max="9739" width="11" style="7" bestFit="1" customWidth="1"/>
    <col min="9740" max="9743" width="9.44140625" style="7" bestFit="1" customWidth="1"/>
    <col min="9744" max="9744" width="10.44140625" style="7" bestFit="1" customWidth="1"/>
    <col min="9745" max="9747" width="9.44140625" style="7" bestFit="1" customWidth="1"/>
    <col min="9748" max="9748" width="9.6640625" style="7" bestFit="1" customWidth="1"/>
    <col min="9749" max="9984" width="11.44140625" style="7"/>
    <col min="9985" max="9985" width="38.6640625" style="7" customWidth="1"/>
    <col min="9986" max="9990" width="19.44140625" style="7" customWidth="1"/>
    <col min="9991" max="9991" width="17.44140625" style="7" customWidth="1"/>
    <col min="9992" max="9992" width="12.109375" style="7" bestFit="1" customWidth="1"/>
    <col min="9993" max="9993" width="10.44140625" style="7" bestFit="1" customWidth="1"/>
    <col min="9994" max="9994" width="9.44140625" style="7" bestFit="1" customWidth="1"/>
    <col min="9995" max="9995" width="11" style="7" bestFit="1" customWidth="1"/>
    <col min="9996" max="9999" width="9.44140625" style="7" bestFit="1" customWidth="1"/>
    <col min="10000" max="10000" width="10.44140625" style="7" bestFit="1" customWidth="1"/>
    <col min="10001" max="10003" width="9.44140625" style="7" bestFit="1" customWidth="1"/>
    <col min="10004" max="10004" width="9.6640625" style="7" bestFit="1" customWidth="1"/>
    <col min="10005" max="10240" width="11.44140625" style="7"/>
    <col min="10241" max="10241" width="38.6640625" style="7" customWidth="1"/>
    <col min="10242" max="10246" width="19.44140625" style="7" customWidth="1"/>
    <col min="10247" max="10247" width="17.44140625" style="7" customWidth="1"/>
    <col min="10248" max="10248" width="12.109375" style="7" bestFit="1" customWidth="1"/>
    <col min="10249" max="10249" width="10.44140625" style="7" bestFit="1" customWidth="1"/>
    <col min="10250" max="10250" width="9.44140625" style="7" bestFit="1" customWidth="1"/>
    <col min="10251" max="10251" width="11" style="7" bestFit="1" customWidth="1"/>
    <col min="10252" max="10255" width="9.44140625" style="7" bestFit="1" customWidth="1"/>
    <col min="10256" max="10256" width="10.44140625" style="7" bestFit="1" customWidth="1"/>
    <col min="10257" max="10259" width="9.44140625" style="7" bestFit="1" customWidth="1"/>
    <col min="10260" max="10260" width="9.6640625" style="7" bestFit="1" customWidth="1"/>
    <col min="10261" max="10496" width="11.44140625" style="7"/>
    <col min="10497" max="10497" width="38.6640625" style="7" customWidth="1"/>
    <col min="10498" max="10502" width="19.44140625" style="7" customWidth="1"/>
    <col min="10503" max="10503" width="17.44140625" style="7" customWidth="1"/>
    <col min="10504" max="10504" width="12.109375" style="7" bestFit="1" customWidth="1"/>
    <col min="10505" max="10505" width="10.44140625" style="7" bestFit="1" customWidth="1"/>
    <col min="10506" max="10506" width="9.44140625" style="7" bestFit="1" customWidth="1"/>
    <col min="10507" max="10507" width="11" style="7" bestFit="1" customWidth="1"/>
    <col min="10508" max="10511" width="9.44140625" style="7" bestFit="1" customWidth="1"/>
    <col min="10512" max="10512" width="10.44140625" style="7" bestFit="1" customWidth="1"/>
    <col min="10513" max="10515" width="9.44140625" style="7" bestFit="1" customWidth="1"/>
    <col min="10516" max="10516" width="9.6640625" style="7" bestFit="1" customWidth="1"/>
    <col min="10517" max="10752" width="11.44140625" style="7"/>
    <col min="10753" max="10753" width="38.6640625" style="7" customWidth="1"/>
    <col min="10754" max="10758" width="19.44140625" style="7" customWidth="1"/>
    <col min="10759" max="10759" width="17.44140625" style="7" customWidth="1"/>
    <col min="10760" max="10760" width="12.109375" style="7" bestFit="1" customWidth="1"/>
    <col min="10761" max="10761" width="10.44140625" style="7" bestFit="1" customWidth="1"/>
    <col min="10762" max="10762" width="9.44140625" style="7" bestFit="1" customWidth="1"/>
    <col min="10763" max="10763" width="11" style="7" bestFit="1" customWidth="1"/>
    <col min="10764" max="10767" width="9.44140625" style="7" bestFit="1" customWidth="1"/>
    <col min="10768" max="10768" width="10.44140625" style="7" bestFit="1" customWidth="1"/>
    <col min="10769" max="10771" width="9.44140625" style="7" bestFit="1" customWidth="1"/>
    <col min="10772" max="10772" width="9.6640625" style="7" bestFit="1" customWidth="1"/>
    <col min="10773" max="11008" width="11.44140625" style="7"/>
    <col min="11009" max="11009" width="38.6640625" style="7" customWidth="1"/>
    <col min="11010" max="11014" width="19.44140625" style="7" customWidth="1"/>
    <col min="11015" max="11015" width="17.44140625" style="7" customWidth="1"/>
    <col min="11016" max="11016" width="12.109375" style="7" bestFit="1" customWidth="1"/>
    <col min="11017" max="11017" width="10.44140625" style="7" bestFit="1" customWidth="1"/>
    <col min="11018" max="11018" width="9.44140625" style="7" bestFit="1" customWidth="1"/>
    <col min="11019" max="11019" width="11" style="7" bestFit="1" customWidth="1"/>
    <col min="11020" max="11023" width="9.44140625" style="7" bestFit="1" customWidth="1"/>
    <col min="11024" max="11024" width="10.44140625" style="7" bestFit="1" customWidth="1"/>
    <col min="11025" max="11027" width="9.44140625" style="7" bestFit="1" customWidth="1"/>
    <col min="11028" max="11028" width="9.6640625" style="7" bestFit="1" customWidth="1"/>
    <col min="11029" max="11264" width="11.44140625" style="7"/>
    <col min="11265" max="11265" width="38.6640625" style="7" customWidth="1"/>
    <col min="11266" max="11270" width="19.44140625" style="7" customWidth="1"/>
    <col min="11271" max="11271" width="17.44140625" style="7" customWidth="1"/>
    <col min="11272" max="11272" width="12.109375" style="7" bestFit="1" customWidth="1"/>
    <col min="11273" max="11273" width="10.44140625" style="7" bestFit="1" customWidth="1"/>
    <col min="11274" max="11274" width="9.44140625" style="7" bestFit="1" customWidth="1"/>
    <col min="11275" max="11275" width="11" style="7" bestFit="1" customWidth="1"/>
    <col min="11276" max="11279" width="9.44140625" style="7" bestFit="1" customWidth="1"/>
    <col min="11280" max="11280" width="10.44140625" style="7" bestFit="1" customWidth="1"/>
    <col min="11281" max="11283" width="9.44140625" style="7" bestFit="1" customWidth="1"/>
    <col min="11284" max="11284" width="9.6640625" style="7" bestFit="1" customWidth="1"/>
    <col min="11285" max="11520" width="11.44140625" style="7"/>
    <col min="11521" max="11521" width="38.6640625" style="7" customWidth="1"/>
    <col min="11522" max="11526" width="19.44140625" style="7" customWidth="1"/>
    <col min="11527" max="11527" width="17.44140625" style="7" customWidth="1"/>
    <col min="11528" max="11528" width="12.109375" style="7" bestFit="1" customWidth="1"/>
    <col min="11529" max="11529" width="10.44140625" style="7" bestFit="1" customWidth="1"/>
    <col min="11530" max="11530" width="9.44140625" style="7" bestFit="1" customWidth="1"/>
    <col min="11531" max="11531" width="11" style="7" bestFit="1" customWidth="1"/>
    <col min="11532" max="11535" width="9.44140625" style="7" bestFit="1" customWidth="1"/>
    <col min="11536" max="11536" width="10.44140625" style="7" bestFit="1" customWidth="1"/>
    <col min="11537" max="11539" width="9.44140625" style="7" bestFit="1" customWidth="1"/>
    <col min="11540" max="11540" width="9.6640625" style="7" bestFit="1" customWidth="1"/>
    <col min="11541" max="11776" width="11.44140625" style="7"/>
    <col min="11777" max="11777" width="38.6640625" style="7" customWidth="1"/>
    <col min="11778" max="11782" width="19.44140625" style="7" customWidth="1"/>
    <col min="11783" max="11783" width="17.44140625" style="7" customWidth="1"/>
    <col min="11784" max="11784" width="12.109375" style="7" bestFit="1" customWidth="1"/>
    <col min="11785" max="11785" width="10.44140625" style="7" bestFit="1" customWidth="1"/>
    <col min="11786" max="11786" width="9.44140625" style="7" bestFit="1" customWidth="1"/>
    <col min="11787" max="11787" width="11" style="7" bestFit="1" customWidth="1"/>
    <col min="11788" max="11791" width="9.44140625" style="7" bestFit="1" customWidth="1"/>
    <col min="11792" max="11792" width="10.44140625" style="7" bestFit="1" customWidth="1"/>
    <col min="11793" max="11795" width="9.44140625" style="7" bestFit="1" customWidth="1"/>
    <col min="11796" max="11796" width="9.6640625" style="7" bestFit="1" customWidth="1"/>
    <col min="11797" max="12032" width="11.44140625" style="7"/>
    <col min="12033" max="12033" width="38.6640625" style="7" customWidth="1"/>
    <col min="12034" max="12038" width="19.44140625" style="7" customWidth="1"/>
    <col min="12039" max="12039" width="17.44140625" style="7" customWidth="1"/>
    <col min="12040" max="12040" width="12.109375" style="7" bestFit="1" customWidth="1"/>
    <col min="12041" max="12041" width="10.44140625" style="7" bestFit="1" customWidth="1"/>
    <col min="12042" max="12042" width="9.44140625" style="7" bestFit="1" customWidth="1"/>
    <col min="12043" max="12043" width="11" style="7" bestFit="1" customWidth="1"/>
    <col min="12044" max="12047" width="9.44140625" style="7" bestFit="1" customWidth="1"/>
    <col min="12048" max="12048" width="10.44140625" style="7" bestFit="1" customWidth="1"/>
    <col min="12049" max="12051" width="9.44140625" style="7" bestFit="1" customWidth="1"/>
    <col min="12052" max="12052" width="9.6640625" style="7" bestFit="1" customWidth="1"/>
    <col min="12053" max="12288" width="11.44140625" style="7"/>
    <col min="12289" max="12289" width="38.6640625" style="7" customWidth="1"/>
    <col min="12290" max="12294" width="19.44140625" style="7" customWidth="1"/>
    <col min="12295" max="12295" width="17.44140625" style="7" customWidth="1"/>
    <col min="12296" max="12296" width="12.109375" style="7" bestFit="1" customWidth="1"/>
    <col min="12297" max="12297" width="10.44140625" style="7" bestFit="1" customWidth="1"/>
    <col min="12298" max="12298" width="9.44140625" style="7" bestFit="1" customWidth="1"/>
    <col min="12299" max="12299" width="11" style="7" bestFit="1" customWidth="1"/>
    <col min="12300" max="12303" width="9.44140625" style="7" bestFit="1" customWidth="1"/>
    <col min="12304" max="12304" width="10.44140625" style="7" bestFit="1" customWidth="1"/>
    <col min="12305" max="12307" width="9.44140625" style="7" bestFit="1" customWidth="1"/>
    <col min="12308" max="12308" width="9.6640625" style="7" bestFit="1" customWidth="1"/>
    <col min="12309" max="12544" width="11.44140625" style="7"/>
    <col min="12545" max="12545" width="38.6640625" style="7" customWidth="1"/>
    <col min="12546" max="12550" width="19.44140625" style="7" customWidth="1"/>
    <col min="12551" max="12551" width="17.44140625" style="7" customWidth="1"/>
    <col min="12552" max="12552" width="12.109375" style="7" bestFit="1" customWidth="1"/>
    <col min="12553" max="12553" width="10.44140625" style="7" bestFit="1" customWidth="1"/>
    <col min="12554" max="12554" width="9.44140625" style="7" bestFit="1" customWidth="1"/>
    <col min="12555" max="12555" width="11" style="7" bestFit="1" customWidth="1"/>
    <col min="12556" max="12559" width="9.44140625" style="7" bestFit="1" customWidth="1"/>
    <col min="12560" max="12560" width="10.44140625" style="7" bestFit="1" customWidth="1"/>
    <col min="12561" max="12563" width="9.44140625" style="7" bestFit="1" customWidth="1"/>
    <col min="12564" max="12564" width="9.6640625" style="7" bestFit="1" customWidth="1"/>
    <col min="12565" max="12800" width="11.44140625" style="7"/>
    <col min="12801" max="12801" width="38.6640625" style="7" customWidth="1"/>
    <col min="12802" max="12806" width="19.44140625" style="7" customWidth="1"/>
    <col min="12807" max="12807" width="17.44140625" style="7" customWidth="1"/>
    <col min="12808" max="12808" width="12.109375" style="7" bestFit="1" customWidth="1"/>
    <col min="12809" max="12809" width="10.44140625" style="7" bestFit="1" customWidth="1"/>
    <col min="12810" max="12810" width="9.44140625" style="7" bestFit="1" customWidth="1"/>
    <col min="12811" max="12811" width="11" style="7" bestFit="1" customWidth="1"/>
    <col min="12812" max="12815" width="9.44140625" style="7" bestFit="1" customWidth="1"/>
    <col min="12816" max="12816" width="10.44140625" style="7" bestFit="1" customWidth="1"/>
    <col min="12817" max="12819" width="9.44140625" style="7" bestFit="1" customWidth="1"/>
    <col min="12820" max="12820" width="9.6640625" style="7" bestFit="1" customWidth="1"/>
    <col min="12821" max="13056" width="11.44140625" style="7"/>
    <col min="13057" max="13057" width="38.6640625" style="7" customWidth="1"/>
    <col min="13058" max="13062" width="19.44140625" style="7" customWidth="1"/>
    <col min="13063" max="13063" width="17.44140625" style="7" customWidth="1"/>
    <col min="13064" max="13064" width="12.109375" style="7" bestFit="1" customWidth="1"/>
    <col min="13065" max="13065" width="10.44140625" style="7" bestFit="1" customWidth="1"/>
    <col min="13066" max="13066" width="9.44140625" style="7" bestFit="1" customWidth="1"/>
    <col min="13067" max="13067" width="11" style="7" bestFit="1" customWidth="1"/>
    <col min="13068" max="13071" width="9.44140625" style="7" bestFit="1" customWidth="1"/>
    <col min="13072" max="13072" width="10.44140625" style="7" bestFit="1" customWidth="1"/>
    <col min="13073" max="13075" width="9.44140625" style="7" bestFit="1" customWidth="1"/>
    <col min="13076" max="13076" width="9.6640625" style="7" bestFit="1" customWidth="1"/>
    <col min="13077" max="13312" width="11.44140625" style="7"/>
    <col min="13313" max="13313" width="38.6640625" style="7" customWidth="1"/>
    <col min="13314" max="13318" width="19.44140625" style="7" customWidth="1"/>
    <col min="13319" max="13319" width="17.44140625" style="7" customWidth="1"/>
    <col min="13320" max="13320" width="12.109375" style="7" bestFit="1" customWidth="1"/>
    <col min="13321" max="13321" width="10.44140625" style="7" bestFit="1" customWidth="1"/>
    <col min="13322" max="13322" width="9.44140625" style="7" bestFit="1" customWidth="1"/>
    <col min="13323" max="13323" width="11" style="7" bestFit="1" customWidth="1"/>
    <col min="13324" max="13327" width="9.44140625" style="7" bestFit="1" customWidth="1"/>
    <col min="13328" max="13328" width="10.44140625" style="7" bestFit="1" customWidth="1"/>
    <col min="13329" max="13331" width="9.44140625" style="7" bestFit="1" customWidth="1"/>
    <col min="13332" max="13332" width="9.6640625" style="7" bestFit="1" customWidth="1"/>
    <col min="13333" max="13568" width="11.44140625" style="7"/>
    <col min="13569" max="13569" width="38.6640625" style="7" customWidth="1"/>
    <col min="13570" max="13574" width="19.44140625" style="7" customWidth="1"/>
    <col min="13575" max="13575" width="17.44140625" style="7" customWidth="1"/>
    <col min="13576" max="13576" width="12.109375" style="7" bestFit="1" customWidth="1"/>
    <col min="13577" max="13577" width="10.44140625" style="7" bestFit="1" customWidth="1"/>
    <col min="13578" max="13578" width="9.44140625" style="7" bestFit="1" customWidth="1"/>
    <col min="13579" max="13579" width="11" style="7" bestFit="1" customWidth="1"/>
    <col min="13580" max="13583" width="9.44140625" style="7" bestFit="1" customWidth="1"/>
    <col min="13584" max="13584" width="10.44140625" style="7" bestFit="1" customWidth="1"/>
    <col min="13585" max="13587" width="9.44140625" style="7" bestFit="1" customWidth="1"/>
    <col min="13588" max="13588" width="9.6640625" style="7" bestFit="1" customWidth="1"/>
    <col min="13589" max="13824" width="11.44140625" style="7"/>
    <col min="13825" max="13825" width="38.6640625" style="7" customWidth="1"/>
    <col min="13826" max="13830" width="19.44140625" style="7" customWidth="1"/>
    <col min="13831" max="13831" width="17.44140625" style="7" customWidth="1"/>
    <col min="13832" max="13832" width="12.109375" style="7" bestFit="1" customWidth="1"/>
    <col min="13833" max="13833" width="10.44140625" style="7" bestFit="1" customWidth="1"/>
    <col min="13834" max="13834" width="9.44140625" style="7" bestFit="1" customWidth="1"/>
    <col min="13835" max="13835" width="11" style="7" bestFit="1" customWidth="1"/>
    <col min="13836" max="13839" width="9.44140625" style="7" bestFit="1" customWidth="1"/>
    <col min="13840" max="13840" width="10.44140625" style="7" bestFit="1" customWidth="1"/>
    <col min="13841" max="13843" width="9.44140625" style="7" bestFit="1" customWidth="1"/>
    <col min="13844" max="13844" width="9.6640625" style="7" bestFit="1" customWidth="1"/>
    <col min="13845" max="14080" width="11.44140625" style="7"/>
    <col min="14081" max="14081" width="38.6640625" style="7" customWidth="1"/>
    <col min="14082" max="14086" width="19.44140625" style="7" customWidth="1"/>
    <col min="14087" max="14087" width="17.44140625" style="7" customWidth="1"/>
    <col min="14088" max="14088" width="12.109375" style="7" bestFit="1" customWidth="1"/>
    <col min="14089" max="14089" width="10.44140625" style="7" bestFit="1" customWidth="1"/>
    <col min="14090" max="14090" width="9.44140625" style="7" bestFit="1" customWidth="1"/>
    <col min="14091" max="14091" width="11" style="7" bestFit="1" customWidth="1"/>
    <col min="14092" max="14095" width="9.44140625" style="7" bestFit="1" customWidth="1"/>
    <col min="14096" max="14096" width="10.44140625" style="7" bestFit="1" customWidth="1"/>
    <col min="14097" max="14099" width="9.44140625" style="7" bestFit="1" customWidth="1"/>
    <col min="14100" max="14100" width="9.6640625" style="7" bestFit="1" customWidth="1"/>
    <col min="14101" max="14336" width="11.44140625" style="7"/>
    <col min="14337" max="14337" width="38.6640625" style="7" customWidth="1"/>
    <col min="14338" max="14342" width="19.44140625" style="7" customWidth="1"/>
    <col min="14343" max="14343" width="17.44140625" style="7" customWidth="1"/>
    <col min="14344" max="14344" width="12.109375" style="7" bestFit="1" customWidth="1"/>
    <col min="14345" max="14345" width="10.44140625" style="7" bestFit="1" customWidth="1"/>
    <col min="14346" max="14346" width="9.44140625" style="7" bestFit="1" customWidth="1"/>
    <col min="14347" max="14347" width="11" style="7" bestFit="1" customWidth="1"/>
    <col min="14348" max="14351" width="9.44140625" style="7" bestFit="1" customWidth="1"/>
    <col min="14352" max="14352" width="10.44140625" style="7" bestFit="1" customWidth="1"/>
    <col min="14353" max="14355" width="9.44140625" style="7" bestFit="1" customWidth="1"/>
    <col min="14356" max="14356" width="9.6640625" style="7" bestFit="1" customWidth="1"/>
    <col min="14357" max="14592" width="11.44140625" style="7"/>
    <col min="14593" max="14593" width="38.6640625" style="7" customWidth="1"/>
    <col min="14594" max="14598" width="19.44140625" style="7" customWidth="1"/>
    <col min="14599" max="14599" width="17.44140625" style="7" customWidth="1"/>
    <col min="14600" max="14600" width="12.109375" style="7" bestFit="1" customWidth="1"/>
    <col min="14601" max="14601" width="10.44140625" style="7" bestFit="1" customWidth="1"/>
    <col min="14602" max="14602" width="9.44140625" style="7" bestFit="1" customWidth="1"/>
    <col min="14603" max="14603" width="11" style="7" bestFit="1" customWidth="1"/>
    <col min="14604" max="14607" width="9.44140625" style="7" bestFit="1" customWidth="1"/>
    <col min="14608" max="14608" width="10.44140625" style="7" bestFit="1" customWidth="1"/>
    <col min="14609" max="14611" width="9.44140625" style="7" bestFit="1" customWidth="1"/>
    <col min="14612" max="14612" width="9.6640625" style="7" bestFit="1" customWidth="1"/>
    <col min="14613" max="14848" width="11.44140625" style="7"/>
    <col min="14849" max="14849" width="38.6640625" style="7" customWidth="1"/>
    <col min="14850" max="14854" width="19.44140625" style="7" customWidth="1"/>
    <col min="14855" max="14855" width="17.44140625" style="7" customWidth="1"/>
    <col min="14856" max="14856" width="12.109375" style="7" bestFit="1" customWidth="1"/>
    <col min="14857" max="14857" width="10.44140625" style="7" bestFit="1" customWidth="1"/>
    <col min="14858" max="14858" width="9.44140625" style="7" bestFit="1" customWidth="1"/>
    <col min="14859" max="14859" width="11" style="7" bestFit="1" customWidth="1"/>
    <col min="14860" max="14863" width="9.44140625" style="7" bestFit="1" customWidth="1"/>
    <col min="14864" max="14864" width="10.44140625" style="7" bestFit="1" customWidth="1"/>
    <col min="14865" max="14867" width="9.44140625" style="7" bestFit="1" customWidth="1"/>
    <col min="14868" max="14868" width="9.6640625" style="7" bestFit="1" customWidth="1"/>
    <col min="14869" max="15104" width="11.44140625" style="7"/>
    <col min="15105" max="15105" width="38.6640625" style="7" customWidth="1"/>
    <col min="15106" max="15110" width="19.44140625" style="7" customWidth="1"/>
    <col min="15111" max="15111" width="17.44140625" style="7" customWidth="1"/>
    <col min="15112" max="15112" width="12.109375" style="7" bestFit="1" customWidth="1"/>
    <col min="15113" max="15113" width="10.44140625" style="7" bestFit="1" customWidth="1"/>
    <col min="15114" max="15114" width="9.44140625" style="7" bestFit="1" customWidth="1"/>
    <col min="15115" max="15115" width="11" style="7" bestFit="1" customWidth="1"/>
    <col min="15116" max="15119" width="9.44140625" style="7" bestFit="1" customWidth="1"/>
    <col min="15120" max="15120" width="10.44140625" style="7" bestFit="1" customWidth="1"/>
    <col min="15121" max="15123" width="9.44140625" style="7" bestFit="1" customWidth="1"/>
    <col min="15124" max="15124" width="9.6640625" style="7" bestFit="1" customWidth="1"/>
    <col min="15125" max="15360" width="11.44140625" style="7"/>
    <col min="15361" max="15361" width="38.6640625" style="7" customWidth="1"/>
    <col min="15362" max="15366" width="19.44140625" style="7" customWidth="1"/>
    <col min="15367" max="15367" width="17.44140625" style="7" customWidth="1"/>
    <col min="15368" max="15368" width="12.109375" style="7" bestFit="1" customWidth="1"/>
    <col min="15369" max="15369" width="10.44140625" style="7" bestFit="1" customWidth="1"/>
    <col min="15370" max="15370" width="9.44140625" style="7" bestFit="1" customWidth="1"/>
    <col min="15371" max="15371" width="11" style="7" bestFit="1" customWidth="1"/>
    <col min="15372" max="15375" width="9.44140625" style="7" bestFit="1" customWidth="1"/>
    <col min="15376" max="15376" width="10.44140625" style="7" bestFit="1" customWidth="1"/>
    <col min="15377" max="15379" width="9.44140625" style="7" bestFit="1" customWidth="1"/>
    <col min="15380" max="15380" width="9.6640625" style="7" bestFit="1" customWidth="1"/>
    <col min="15381" max="15616" width="11.44140625" style="7"/>
    <col min="15617" max="15617" width="38.6640625" style="7" customWidth="1"/>
    <col min="15618" max="15622" width="19.44140625" style="7" customWidth="1"/>
    <col min="15623" max="15623" width="17.44140625" style="7" customWidth="1"/>
    <col min="15624" max="15624" width="12.109375" style="7" bestFit="1" customWidth="1"/>
    <col min="15625" max="15625" width="10.44140625" style="7" bestFit="1" customWidth="1"/>
    <col min="15626" max="15626" width="9.44140625" style="7" bestFit="1" customWidth="1"/>
    <col min="15627" max="15627" width="11" style="7" bestFit="1" customWidth="1"/>
    <col min="15628" max="15631" width="9.44140625" style="7" bestFit="1" customWidth="1"/>
    <col min="15632" max="15632" width="10.44140625" style="7" bestFit="1" customWidth="1"/>
    <col min="15633" max="15635" width="9.44140625" style="7" bestFit="1" customWidth="1"/>
    <col min="15636" max="15636" width="9.6640625" style="7" bestFit="1" customWidth="1"/>
    <col min="15637" max="15872" width="11.44140625" style="7"/>
    <col min="15873" max="15873" width="38.6640625" style="7" customWidth="1"/>
    <col min="15874" max="15878" width="19.44140625" style="7" customWidth="1"/>
    <col min="15879" max="15879" width="17.44140625" style="7" customWidth="1"/>
    <col min="15880" max="15880" width="12.109375" style="7" bestFit="1" customWidth="1"/>
    <col min="15881" max="15881" width="10.44140625" style="7" bestFit="1" customWidth="1"/>
    <col min="15882" max="15882" width="9.44140625" style="7" bestFit="1" customWidth="1"/>
    <col min="15883" max="15883" width="11" style="7" bestFit="1" customWidth="1"/>
    <col min="15884" max="15887" width="9.44140625" style="7" bestFit="1" customWidth="1"/>
    <col min="15888" max="15888" width="10.44140625" style="7" bestFit="1" customWidth="1"/>
    <col min="15889" max="15891" width="9.44140625" style="7" bestFit="1" customWidth="1"/>
    <col min="15892" max="15892" width="9.6640625" style="7" bestFit="1" customWidth="1"/>
    <col min="15893" max="16128" width="11.44140625" style="7"/>
    <col min="16129" max="16129" width="38.6640625" style="7" customWidth="1"/>
    <col min="16130" max="16134" width="19.44140625" style="7" customWidth="1"/>
    <col min="16135" max="16135" width="17.44140625" style="7" customWidth="1"/>
    <col min="16136" max="16136" width="12.109375" style="7" bestFit="1" customWidth="1"/>
    <col min="16137" max="16137" width="10.44140625" style="7" bestFit="1" customWidth="1"/>
    <col min="16138" max="16138" width="9.44140625" style="7" bestFit="1" customWidth="1"/>
    <col min="16139" max="16139" width="11" style="7" bestFit="1" customWidth="1"/>
    <col min="16140" max="16143" width="9.44140625" style="7" bestFit="1" customWidth="1"/>
    <col min="16144" max="16144" width="10.44140625" style="7" bestFit="1" customWidth="1"/>
    <col min="16145" max="16147" width="9.44140625" style="7" bestFit="1" customWidth="1"/>
    <col min="16148" max="16148" width="9.6640625" style="7" bestFit="1" customWidth="1"/>
    <col min="16149" max="16384" width="11.44140625" style="7"/>
  </cols>
  <sheetData>
    <row r="1" spans="1:7" ht="13.8">
      <c r="A1" s="229" t="s">
        <v>810</v>
      </c>
    </row>
    <row r="2" spans="1:7" s="214" customFormat="1" ht="24" customHeight="1">
      <c r="A2" s="371" t="s">
        <v>799</v>
      </c>
      <c r="B2" s="371"/>
      <c r="C2" s="371"/>
      <c r="D2" s="371"/>
      <c r="E2" s="371"/>
      <c r="F2" s="371"/>
      <c r="G2" s="371"/>
    </row>
    <row r="3" spans="1:7" s="215" customFormat="1" ht="24" customHeight="1">
      <c r="A3" s="371" t="s">
        <v>800</v>
      </c>
      <c r="B3" s="371"/>
      <c r="C3" s="371"/>
      <c r="D3" s="371"/>
      <c r="E3" s="371"/>
      <c r="F3" s="371"/>
      <c r="G3" s="371"/>
    </row>
    <row r="4" spans="1:7" s="99" customFormat="1" ht="17.399999999999999" customHeight="1">
      <c r="A4" s="293">
        <v>46081</v>
      </c>
      <c r="B4" s="293"/>
      <c r="C4" s="293"/>
      <c r="D4" s="293"/>
      <c r="E4" s="293"/>
      <c r="F4" s="293"/>
      <c r="G4" s="293"/>
    </row>
    <row r="5" spans="1:7" s="100" customFormat="1" ht="16.2" customHeight="1">
      <c r="A5" s="294" t="s">
        <v>702</v>
      </c>
      <c r="B5" s="294"/>
      <c r="C5" s="294"/>
      <c r="D5" s="294"/>
      <c r="E5" s="294"/>
      <c r="F5" s="294"/>
      <c r="G5" s="294"/>
    </row>
    <row r="6" spans="1:7" s="16" customFormat="1" ht="9.75" customHeight="1" thickBot="1">
      <c r="A6" s="216"/>
      <c r="B6" s="216"/>
      <c r="C6" s="216"/>
      <c r="D6" s="216"/>
      <c r="E6" s="216"/>
      <c r="F6" s="216"/>
      <c r="G6" s="216"/>
    </row>
    <row r="7" spans="1:7" s="217" customFormat="1" ht="20.100000000000001" customHeight="1">
      <c r="A7" s="372" t="s">
        <v>1</v>
      </c>
      <c r="B7" s="374" t="s">
        <v>801</v>
      </c>
      <c r="C7" s="374" t="s">
        <v>802</v>
      </c>
      <c r="D7" s="374" t="s">
        <v>803</v>
      </c>
      <c r="E7" s="374" t="s">
        <v>804</v>
      </c>
      <c r="F7" s="374" t="s">
        <v>805</v>
      </c>
      <c r="G7" s="369" t="s">
        <v>806</v>
      </c>
    </row>
    <row r="8" spans="1:7" s="217" customFormat="1" ht="43.5" customHeight="1">
      <c r="A8" s="373"/>
      <c r="B8" s="375"/>
      <c r="C8" s="375"/>
      <c r="D8" s="376"/>
      <c r="E8" s="375"/>
      <c r="F8" s="375"/>
      <c r="G8" s="370"/>
    </row>
    <row r="9" spans="1:7" s="217" customFormat="1" ht="9" customHeight="1">
      <c r="A9" s="218"/>
      <c r="B9" s="219"/>
      <c r="C9" s="219"/>
      <c r="D9" s="219"/>
      <c r="E9" s="219"/>
      <c r="F9" s="219"/>
      <c r="G9" s="220"/>
    </row>
    <row r="10" spans="1:7" s="13" customFormat="1" ht="20.100000000000001" customHeight="1">
      <c r="A10" s="9" t="s">
        <v>807</v>
      </c>
      <c r="B10" s="221">
        <v>76.77</v>
      </c>
      <c r="C10" s="221">
        <v>1.04</v>
      </c>
      <c r="D10" s="221">
        <v>18.96</v>
      </c>
      <c r="E10" s="221">
        <v>1.18</v>
      </c>
      <c r="F10" s="221">
        <v>2.0499999999999998</v>
      </c>
      <c r="G10" s="222">
        <v>20453786.098000001</v>
      </c>
    </row>
    <row r="11" spans="1:7" s="13" customFormat="1" ht="20.100000000000001" customHeight="1" thickBot="1">
      <c r="A11" s="223" t="s">
        <v>547</v>
      </c>
      <c r="B11" s="224">
        <v>52.09</v>
      </c>
      <c r="C11" s="224">
        <v>0.21</v>
      </c>
      <c r="D11" s="224">
        <v>0.18</v>
      </c>
      <c r="E11" s="224">
        <v>0.32</v>
      </c>
      <c r="F11" s="224">
        <v>47.2</v>
      </c>
      <c r="G11" s="225">
        <v>812644.58599999989</v>
      </c>
    </row>
    <row r="12" spans="1:7" s="20" customFormat="1" ht="15.75" customHeight="1" thickTop="1">
      <c r="A12" s="19" t="s">
        <v>808</v>
      </c>
      <c r="B12" s="226"/>
      <c r="C12" s="226"/>
      <c r="D12" s="226"/>
      <c r="E12" s="226"/>
      <c r="F12" s="226"/>
      <c r="G12" s="226"/>
    </row>
    <row r="200" spans="3:3">
      <c r="C200" s="7" t="s">
        <v>11</v>
      </c>
    </row>
  </sheetData>
  <mergeCells count="11">
    <mergeCell ref="G7:G8"/>
    <mergeCell ref="A2:G2"/>
    <mergeCell ref="A3:G3"/>
    <mergeCell ref="A4:G4"/>
    <mergeCell ref="A5:G5"/>
    <mergeCell ref="A7:A8"/>
    <mergeCell ref="B7:B8"/>
    <mergeCell ref="C7:C8"/>
    <mergeCell ref="D7:D8"/>
    <mergeCell ref="E7:E8"/>
    <mergeCell ref="F7:F8"/>
  </mergeCells>
  <hyperlinks>
    <hyperlink ref="A1" location="Índice!A1" display="Volver al Índice" xr:uid="{2A1EFF03-6324-44E6-9B40-B06035C783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12</vt:i4>
      </vt:variant>
    </vt:vector>
  </HeadingPairs>
  <TitlesOfParts>
    <vt:vector size="30" baseType="lpstr">
      <vt:lpstr>Carátula_EST</vt:lpstr>
      <vt:lpstr>Índice</vt:lpstr>
      <vt:lpstr>Agregación_EEFF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'1'!Área_de_impresión</vt:lpstr>
      <vt:lpstr>'13'!Área_de_impresión</vt:lpstr>
      <vt:lpstr>'2'!Área_de_impresión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Índice!Área_de_impresión</vt:lpstr>
      <vt:lpstr>'7'!Periodo</vt:lpstr>
      <vt:lpstr>Agregación_EEFF!Títulos_a_imprimir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2026-04-30T14:35:15Z</dcterms:created>
  <dcterms:modified xsi:type="dcterms:W3CDTF">2026-04-30T14:41:05Z</dcterms:modified>
</cp:coreProperties>
</file>